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Бюджет!$J$110</definedName>
    <definedName name="SIGN" localSheetId="0">Бюджет!$A$19:$H$20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F13" i="1"/>
  <c r="F68"/>
  <c r="F66"/>
  <c r="F69"/>
  <c r="F67"/>
  <c r="G13"/>
  <c r="G14"/>
  <c r="F14"/>
  <c r="H99"/>
  <c r="I99"/>
  <c r="H97"/>
  <c r="I97"/>
  <c r="H96"/>
  <c r="I96"/>
  <c r="H94"/>
  <c r="I94"/>
  <c r="H73"/>
  <c r="I73"/>
  <c r="H72"/>
  <c r="I72"/>
  <c r="H71"/>
  <c r="I71"/>
  <c r="H54"/>
  <c r="I54"/>
  <c r="H49"/>
  <c r="I49"/>
  <c r="H48"/>
  <c r="I48"/>
  <c r="H47"/>
  <c r="I47"/>
  <c r="I13" l="1"/>
  <c r="I105"/>
  <c r="H105"/>
  <c r="I104"/>
  <c r="H104"/>
  <c r="I103"/>
  <c r="H103"/>
  <c r="I102"/>
  <c r="H102"/>
  <c r="I98"/>
  <c r="H98"/>
  <c r="I95"/>
  <c r="H95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79"/>
  <c r="H79"/>
  <c r="I77"/>
  <c r="H77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3"/>
  <c r="H53"/>
  <c r="I52"/>
  <c r="H52"/>
  <c r="I51"/>
  <c r="H51"/>
  <c r="I50"/>
  <c r="H50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7"/>
  <c r="H27"/>
  <c r="I26"/>
  <c r="H26"/>
  <c r="I25"/>
  <c r="H25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H13"/>
</calcChain>
</file>

<file path=xl/sharedStrings.xml><?xml version="1.0" encoding="utf-8"?>
<sst xmlns="http://schemas.openxmlformats.org/spreadsheetml/2006/main" count="419" uniqueCount="134">
  <si>
    <t>руб.</t>
  </si>
  <si>
    <t>Наименование кода</t>
  </si>
  <si>
    <t>КВСР</t>
  </si>
  <si>
    <t>КФСР</t>
  </si>
  <si>
    <t>КЦСР</t>
  </si>
  <si>
    <t>КВР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</si>
  <si>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</si>
  <si>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</si>
  <si>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</si>
  <si>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</si>
  <si>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</si>
  <si>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</si>
  <si>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</si>
  <si>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</si>
  <si>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</si>
  <si>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</si>
  <si>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</si>
  <si>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</si>
  <si>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</si>
  <si>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</si>
  <si>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</si>
  <si>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</si>
  <si>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</si>
  <si>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</si>
  <si>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</si>
  <si>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</si>
  <si>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</si>
  <si>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</si>
  <si>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</si>
  <si>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</si>
  <si>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</si>
  <si>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</si>
  <si>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</si>
  <si>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</si>
  <si>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</si>
  <si>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</si>
  <si>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</si>
  <si>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</si>
  <si>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</si>
  <si>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</si>
  <si>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</si>
  <si>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</si>
  <si>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</si>
  <si>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</si>
  <si>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</si>
  <si>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</si>
  <si>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</si>
  <si>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</si>
  <si>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</si>
  <si>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</si>
  <si>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</si>
  <si>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</si>
  <si>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</si>
  <si>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</si>
  <si>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</si>
  <si>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</si>
  <si>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</si>
  <si>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</si>
  <si>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</si>
  <si>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</si>
  <si>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</si>
  <si>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</si>
  <si>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</si>
  <si>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</si>
  <si>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</si>
  <si>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</si>
  <si>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</si>
  <si>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</si>
  <si>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</si>
  <si>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</si>
  <si>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</si>
  <si>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</si>
  <si>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</si>
  <si>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</si>
  <si>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</si>
  <si>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</si>
  <si>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</si>
  <si>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</si>
  <si>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</si>
  <si>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</si>
  <si>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</si>
  <si>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</si>
  <si>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</si>
  <si>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05 03</t>
  </si>
  <si>
    <t>54 0 00 00000</t>
  </si>
  <si>
    <t>Уличное освещение</t>
  </si>
  <si>
    <t>54 0 00 20360</t>
  </si>
  <si>
    <t>Организация и содержание мест захоронения</t>
  </si>
  <si>
    <t>54 0 00 20380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</si>
  <si>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</si>
  <si>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</si>
  <si>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</si>
  <si>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</si>
  <si>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КУЛЬТУРА, КИНЕМАТОГРАФИЯ</t>
  </si>
  <si>
    <t>08 00</t>
  </si>
  <si>
    <t>Культура</t>
  </si>
  <si>
    <t>08 01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</si>
  <si>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</si>
  <si>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</si>
  <si>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</si>
  <si>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</si>
  <si>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</si>
  <si>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</si>
  <si>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</si>
  <si>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</si>
  <si>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86 0 00 80140</t>
  </si>
  <si>
    <t>86 0 00 80150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</si>
  <si>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</si>
  <si>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</si>
  <si>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</si>
  <si>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</si>
  <si>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</si>
  <si>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</si>
  <si>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</si>
  <si>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</si>
  <si>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</si>
  <si>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</si>
  <si>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</si>
  <si>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</si>
  <si>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</si>
  <si>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Ведомственная целевая программа "Пожарная безопасность и защита населения и территории Сысоевского сельского поселения на 2019-2021гг"</t>
  </si>
  <si>
    <t>Ведомственная целевая программа "Безопасность дорожного движения на территории Сысоевского сельского поселения Суровикинского муниципального района на 2019-2021гг"</t>
  </si>
  <si>
    <t>Ведомственная целевая программа "Благоустройство населённых пунктов Сысоевского сельского поселения на 2019-2021"</t>
  </si>
  <si>
    <t>Ведомственная целевая программа "Культура Сысоевского сельского поселения на 2019-2021 "</t>
  </si>
  <si>
    <t>поселения за 2021 год 1квартал</t>
  </si>
  <si>
    <t>Ассигнования 2021 год</t>
  </si>
  <si>
    <t>Исполнено1 квартал</t>
  </si>
  <si>
    <t>2 4 7</t>
  </si>
  <si>
    <t>99 0 00 00590</t>
  </si>
  <si>
    <t>Другие мероприятия в области национальной экономики</t>
  </si>
  <si>
    <t>54 0 00 20350</t>
  </si>
  <si>
    <t>Заработная плата</t>
  </si>
  <si>
    <t>Закупка энергоресурсов</t>
  </si>
  <si>
    <t>Иные выплаты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</si>
</sst>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K105"/>
  <sheetViews>
    <sheetView showGridLines="0" tabSelected="1" topLeftCell="A73" workbookViewId="0">
      <selection activeCell="L13" sqref="L13"/>
    </sheetView>
  </sheetViews>
  <sheetFormatPr defaultRowHeight="12.75" customHeight="1" outlineLevelRow="7"/>
  <cols>
    <col min="1" max="1" width="30.7109375" customWidth="1"/>
    <col min="2" max="2" width="5.7109375" customWidth="1"/>
    <col min="3" max="3" width="5.85546875" customWidth="1"/>
    <col min="4" max="4" width="14.140625" customWidth="1"/>
    <col min="5" max="5" width="5.5703125" customWidth="1"/>
    <col min="6" max="6" width="13.140625" customWidth="1"/>
    <col min="7" max="7" width="10.85546875" customWidth="1"/>
    <col min="8" max="8" width="10" customWidth="1"/>
    <col min="9" max="9" width="6.85546875" customWidth="1"/>
    <col min="10" max="10" width="9.140625" customWidth="1"/>
  </cols>
  <sheetData>
    <row r="6" spans="1:10" ht="12.75" customHeight="1">
      <c r="A6" s="16" t="s">
        <v>107</v>
      </c>
      <c r="B6" s="16"/>
      <c r="C6" s="16"/>
      <c r="D6" s="16"/>
      <c r="E6" s="16"/>
      <c r="F6" s="16"/>
      <c r="G6" s="16"/>
      <c r="H6" s="16"/>
      <c r="I6" s="16"/>
    </row>
    <row r="7" spans="1:10" ht="12.75" customHeight="1">
      <c r="A7" s="16" t="s">
        <v>108</v>
      </c>
      <c r="B7" s="16"/>
      <c r="C7" s="16"/>
      <c r="D7" s="16"/>
      <c r="E7" s="16"/>
      <c r="F7" s="16"/>
      <c r="G7" s="16"/>
      <c r="H7" s="16"/>
      <c r="I7" s="16"/>
    </row>
    <row r="8" spans="1:10" ht="12.75" customHeight="1">
      <c r="A8" s="16" t="s">
        <v>124</v>
      </c>
      <c r="B8" s="16"/>
      <c r="C8" s="16"/>
      <c r="D8" s="16"/>
      <c r="E8" s="16"/>
      <c r="F8" s="16"/>
      <c r="G8" s="16"/>
      <c r="H8" s="16"/>
      <c r="I8" s="16"/>
    </row>
    <row r="10" spans="1:10" ht="12.75" customHeight="1">
      <c r="A10" s="8" t="s">
        <v>0</v>
      </c>
      <c r="B10" s="8"/>
      <c r="C10" s="8"/>
      <c r="D10" s="8"/>
      <c r="E10" s="8"/>
      <c r="F10" s="8"/>
      <c r="G10" s="8"/>
      <c r="H10" s="8"/>
      <c r="I10" s="8"/>
    </row>
    <row r="11" spans="1:10" ht="31.5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9" t="s">
        <v>125</v>
      </c>
      <c r="G11" s="9" t="s">
        <v>126</v>
      </c>
      <c r="H11" s="9" t="s">
        <v>109</v>
      </c>
      <c r="I11" s="9" t="s">
        <v>110</v>
      </c>
      <c r="J11" s="1"/>
    </row>
    <row r="12" spans="1:10">
      <c r="A12" s="9" t="s">
        <v>111</v>
      </c>
      <c r="B12" s="9" t="s">
        <v>112</v>
      </c>
      <c r="C12" s="9" t="s">
        <v>113</v>
      </c>
      <c r="D12" s="9" t="s">
        <v>114</v>
      </c>
      <c r="E12" s="9" t="s">
        <v>115</v>
      </c>
      <c r="F12" s="9" t="s">
        <v>116</v>
      </c>
      <c r="G12" s="9" t="s">
        <v>117</v>
      </c>
      <c r="H12" s="9" t="s">
        <v>118</v>
      </c>
      <c r="I12" s="9" t="s">
        <v>119</v>
      </c>
    </row>
    <row r="13" spans="1:10" ht="22.5">
      <c r="A13" s="2" t="s">
        <v>6</v>
      </c>
      <c r="B13" s="3" t="s">
        <v>7</v>
      </c>
      <c r="C13" s="3"/>
      <c r="D13" s="3"/>
      <c r="E13" s="3"/>
      <c r="F13" s="4">
        <f>F14+F55+F61+F66+F77+F89</f>
        <v>9732940.9499999993</v>
      </c>
      <c r="G13" s="4">
        <f>G14+G55+G61++G66+G77+G89</f>
        <v>2022476.3299999996</v>
      </c>
      <c r="H13" s="4">
        <f>F13-G13</f>
        <v>7710464.6199999992</v>
      </c>
      <c r="I13" s="10">
        <f>G13/F13</f>
        <v>0.2077970410372211</v>
      </c>
    </row>
    <row r="14" spans="1:10" ht="22.5" outlineLevel="1">
      <c r="A14" s="2" t="s">
        <v>8</v>
      </c>
      <c r="B14" s="3" t="s">
        <v>7</v>
      </c>
      <c r="C14" s="3" t="s">
        <v>9</v>
      </c>
      <c r="D14" s="3"/>
      <c r="E14" s="3"/>
      <c r="F14" s="4">
        <f>F15+F20+F37+F41+F45</f>
        <v>4273805.03</v>
      </c>
      <c r="G14" s="4">
        <f>G15+G20+G37+G41+G45</f>
        <v>778205.89999999991</v>
      </c>
      <c r="H14" s="4">
        <f t="shared" ref="H14:H73" si="0">F14-G14</f>
        <v>3495599.1300000004</v>
      </c>
      <c r="I14" s="10">
        <f t="shared" ref="I14:I73" si="1">G14/F14</f>
        <v>0.18208736583381294</v>
      </c>
    </row>
    <row r="15" spans="1:10" ht="45" outlineLevel="2">
      <c r="A15" s="2" t="s">
        <v>10</v>
      </c>
      <c r="B15" s="3" t="s">
        <v>7</v>
      </c>
      <c r="C15" s="3" t="s">
        <v>11</v>
      </c>
      <c r="D15" s="3"/>
      <c r="E15" s="3"/>
      <c r="F15" s="4">
        <v>716000</v>
      </c>
      <c r="G15" s="4">
        <v>114964.74</v>
      </c>
      <c r="H15" s="4">
        <f t="shared" si="0"/>
        <v>601035.26</v>
      </c>
      <c r="I15" s="10">
        <f t="shared" si="1"/>
        <v>0.16056527932960896</v>
      </c>
    </row>
    <row r="16" spans="1:10" ht="45" outlineLevel="3">
      <c r="A16" s="2" t="s">
        <v>12</v>
      </c>
      <c r="B16" s="3" t="s">
        <v>7</v>
      </c>
      <c r="C16" s="3" t="s">
        <v>11</v>
      </c>
      <c r="D16" s="3" t="s">
        <v>13</v>
      </c>
      <c r="E16" s="3"/>
      <c r="F16" s="4">
        <v>716000</v>
      </c>
      <c r="G16" s="4">
        <v>114964.74</v>
      </c>
      <c r="H16" s="4">
        <f t="shared" si="0"/>
        <v>601035.26</v>
      </c>
      <c r="I16" s="10">
        <f t="shared" si="1"/>
        <v>0.16056527932960896</v>
      </c>
    </row>
    <row r="17" spans="1:10" outlineLevel="4">
      <c r="A17" s="2" t="s">
        <v>14</v>
      </c>
      <c r="B17" s="3" t="s">
        <v>7</v>
      </c>
      <c r="C17" s="3" t="s">
        <v>11</v>
      </c>
      <c r="D17" s="3" t="s">
        <v>15</v>
      </c>
      <c r="E17" s="3"/>
      <c r="F17" s="4">
        <v>716000</v>
      </c>
      <c r="G17" s="4">
        <v>114964.74</v>
      </c>
      <c r="H17" s="4">
        <f t="shared" si="0"/>
        <v>601035.26</v>
      </c>
      <c r="I17" s="10">
        <f t="shared" si="1"/>
        <v>0.16056527932960896</v>
      </c>
    </row>
    <row r="18" spans="1:10" ht="22.5" outlineLevel="7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17</v>
      </c>
      <c r="F18" s="7">
        <v>550000</v>
      </c>
      <c r="G18" s="7">
        <v>89686.2</v>
      </c>
      <c r="H18" s="4">
        <f t="shared" si="0"/>
        <v>460313.8</v>
      </c>
      <c r="I18" s="10">
        <f t="shared" si="1"/>
        <v>0.16306581818181817</v>
      </c>
    </row>
    <row r="19" spans="1:10" ht="67.5" outlineLevel="7">
      <c r="A19" s="5" t="s">
        <v>18</v>
      </c>
      <c r="B19" s="6" t="s">
        <v>7</v>
      </c>
      <c r="C19" s="6" t="s">
        <v>11</v>
      </c>
      <c r="D19" s="6" t="s">
        <v>15</v>
      </c>
      <c r="E19" s="6" t="s">
        <v>19</v>
      </c>
      <c r="F19" s="7">
        <v>166000</v>
      </c>
      <c r="G19" s="7">
        <v>25278.54</v>
      </c>
      <c r="H19" s="4">
        <f t="shared" si="0"/>
        <v>140721.46</v>
      </c>
      <c r="I19" s="10">
        <f t="shared" si="1"/>
        <v>0.15228036144578314</v>
      </c>
    </row>
    <row r="20" spans="1:10" ht="67.5" outlineLevel="2">
      <c r="A20" s="2" t="s">
        <v>20</v>
      </c>
      <c r="B20" s="3" t="s">
        <v>7</v>
      </c>
      <c r="C20" s="3" t="s">
        <v>21</v>
      </c>
      <c r="D20" s="3"/>
      <c r="E20" s="3"/>
      <c r="F20" s="4">
        <v>1907960.03</v>
      </c>
      <c r="G20" s="4">
        <v>397118.31</v>
      </c>
      <c r="H20" s="4">
        <f t="shared" si="0"/>
        <v>1510841.72</v>
      </c>
      <c r="I20" s="10">
        <f t="shared" si="1"/>
        <v>0.20813764636358761</v>
      </c>
    </row>
    <row r="21" spans="1:10" ht="45" outlineLevel="3">
      <c r="A21" s="2" t="s">
        <v>12</v>
      </c>
      <c r="B21" s="3" t="s">
        <v>7</v>
      </c>
      <c r="C21" s="3" t="s">
        <v>21</v>
      </c>
      <c r="D21" s="3" t="s">
        <v>13</v>
      </c>
      <c r="E21" s="3"/>
      <c r="F21" s="4">
        <v>1893960.03</v>
      </c>
      <c r="G21" s="4">
        <v>393818.31</v>
      </c>
      <c r="H21" s="4">
        <f t="shared" si="0"/>
        <v>1500141.72</v>
      </c>
      <c r="I21" s="10">
        <f t="shared" si="1"/>
        <v>0.20793380206656209</v>
      </c>
    </row>
    <row r="22" spans="1:10" ht="33.75" outlineLevel="4">
      <c r="A22" s="2" t="s">
        <v>22</v>
      </c>
      <c r="B22" s="3" t="s">
        <v>7</v>
      </c>
      <c r="C22" s="3" t="s">
        <v>21</v>
      </c>
      <c r="D22" s="3" t="s">
        <v>23</v>
      </c>
      <c r="E22" s="3"/>
      <c r="F22" s="4">
        <v>1171000</v>
      </c>
      <c r="G22" s="4">
        <v>238272.85</v>
      </c>
      <c r="H22" s="4">
        <f t="shared" si="0"/>
        <v>932727.15</v>
      </c>
      <c r="I22" s="10">
        <f t="shared" si="1"/>
        <v>0.20347809564474809</v>
      </c>
    </row>
    <row r="23" spans="1:10" ht="22.5" outlineLevel="4">
      <c r="A23" s="5" t="s">
        <v>16</v>
      </c>
      <c r="B23" s="3" t="s">
        <v>7</v>
      </c>
      <c r="C23" s="3" t="s">
        <v>21</v>
      </c>
      <c r="D23" s="3" t="s">
        <v>23</v>
      </c>
      <c r="E23" s="6" t="s">
        <v>17</v>
      </c>
      <c r="F23" s="7">
        <v>171000</v>
      </c>
      <c r="G23" s="7">
        <v>0</v>
      </c>
      <c r="H23" s="4">
        <v>171000</v>
      </c>
      <c r="I23" s="10">
        <v>0</v>
      </c>
    </row>
    <row r="24" spans="1:10" ht="22.5" outlineLevel="4">
      <c r="A24" s="5" t="s">
        <v>16</v>
      </c>
      <c r="B24" s="3" t="s">
        <v>7</v>
      </c>
      <c r="C24" s="3" t="s">
        <v>21</v>
      </c>
      <c r="D24" s="3" t="s">
        <v>23</v>
      </c>
      <c r="E24" s="6" t="s">
        <v>17</v>
      </c>
      <c r="F24" s="7">
        <v>1879.32</v>
      </c>
      <c r="G24" s="7">
        <v>1879.32</v>
      </c>
      <c r="H24" s="4">
        <v>0</v>
      </c>
      <c r="I24" s="10">
        <v>1</v>
      </c>
    </row>
    <row r="25" spans="1:10" ht="22.5" outlineLevel="7">
      <c r="A25" s="5" t="s">
        <v>16</v>
      </c>
      <c r="B25" s="6" t="s">
        <v>7</v>
      </c>
      <c r="C25" s="6" t="s">
        <v>21</v>
      </c>
      <c r="D25" s="6" t="s">
        <v>23</v>
      </c>
      <c r="E25" s="6" t="s">
        <v>17</v>
      </c>
      <c r="F25" s="7">
        <v>998120.68</v>
      </c>
      <c r="G25" s="7">
        <v>236393.53</v>
      </c>
      <c r="H25" s="4">
        <f t="shared" si="0"/>
        <v>761727.15</v>
      </c>
      <c r="I25" s="10">
        <f t="shared" si="1"/>
        <v>0.23683862556579829</v>
      </c>
    </row>
    <row r="26" spans="1:10" ht="67.5" outlineLevel="7">
      <c r="A26" s="5" t="s">
        <v>18</v>
      </c>
      <c r="B26" s="6" t="s">
        <v>7</v>
      </c>
      <c r="C26" s="6" t="s">
        <v>21</v>
      </c>
      <c r="D26" s="6" t="s">
        <v>23</v>
      </c>
      <c r="E26" s="6" t="s">
        <v>19</v>
      </c>
      <c r="F26" s="7">
        <v>351000</v>
      </c>
      <c r="G26" s="7">
        <v>67457</v>
      </c>
      <c r="H26" s="4">
        <f t="shared" si="0"/>
        <v>283543</v>
      </c>
      <c r="I26" s="10">
        <f t="shared" si="1"/>
        <v>0.19218518518518518</v>
      </c>
      <c r="J26" s="7"/>
    </row>
    <row r="27" spans="1:10" outlineLevel="7">
      <c r="A27" s="5" t="s">
        <v>24</v>
      </c>
      <c r="B27" s="6" t="s">
        <v>7</v>
      </c>
      <c r="C27" s="6" t="s">
        <v>21</v>
      </c>
      <c r="D27" s="6" t="s">
        <v>23</v>
      </c>
      <c r="E27" s="6" t="s">
        <v>25</v>
      </c>
      <c r="F27" s="7">
        <v>318560.03000000003</v>
      </c>
      <c r="G27" s="7">
        <v>88087.86</v>
      </c>
      <c r="H27" s="4">
        <f t="shared" si="0"/>
        <v>230472.17000000004</v>
      </c>
      <c r="I27" s="10">
        <f t="shared" si="1"/>
        <v>0.27651887149809723</v>
      </c>
    </row>
    <row r="28" spans="1:10" outlineLevel="7">
      <c r="A28" s="5" t="s">
        <v>24</v>
      </c>
      <c r="B28" s="6" t="s">
        <v>7</v>
      </c>
      <c r="C28" s="6" t="s">
        <v>21</v>
      </c>
      <c r="D28" s="6" t="s">
        <v>23</v>
      </c>
      <c r="E28" s="12" t="s">
        <v>127</v>
      </c>
      <c r="F28" s="13">
        <v>50000</v>
      </c>
      <c r="G28" s="13">
        <v>0</v>
      </c>
      <c r="H28" s="4">
        <v>50000</v>
      </c>
      <c r="I28" s="10">
        <v>0</v>
      </c>
    </row>
    <row r="29" spans="1:10" ht="45" outlineLevel="4">
      <c r="A29" s="2" t="s">
        <v>26</v>
      </c>
      <c r="B29" s="3" t="s">
        <v>7</v>
      </c>
      <c r="C29" s="3" t="s">
        <v>21</v>
      </c>
      <c r="D29" s="3" t="s">
        <v>27</v>
      </c>
      <c r="E29" s="3"/>
      <c r="F29" s="4">
        <v>3400</v>
      </c>
      <c r="G29" s="4">
        <v>0</v>
      </c>
      <c r="H29" s="4">
        <f t="shared" si="0"/>
        <v>3400</v>
      </c>
      <c r="I29" s="10">
        <f t="shared" si="1"/>
        <v>0</v>
      </c>
    </row>
    <row r="30" spans="1:10" outlineLevel="7">
      <c r="A30" s="5" t="s">
        <v>24</v>
      </c>
      <c r="B30" s="6" t="s">
        <v>7</v>
      </c>
      <c r="C30" s="6" t="s">
        <v>21</v>
      </c>
      <c r="D30" s="6" t="s">
        <v>27</v>
      </c>
      <c r="E30" s="6" t="s">
        <v>25</v>
      </c>
      <c r="F30" s="7">
        <v>3400</v>
      </c>
      <c r="G30" s="7">
        <v>0</v>
      </c>
      <c r="H30" s="4">
        <f t="shared" si="0"/>
        <v>3400</v>
      </c>
      <c r="I30" s="10">
        <f t="shared" si="1"/>
        <v>0</v>
      </c>
    </row>
    <row r="31" spans="1:10" ht="33.75" outlineLevel="3">
      <c r="A31" s="2" t="s">
        <v>28</v>
      </c>
      <c r="B31" s="3" t="s">
        <v>7</v>
      </c>
      <c r="C31" s="3" t="s">
        <v>21</v>
      </c>
      <c r="D31" s="3" t="s">
        <v>29</v>
      </c>
      <c r="E31" s="3"/>
      <c r="F31" s="4">
        <v>14000</v>
      </c>
      <c r="G31" s="4">
        <v>3300</v>
      </c>
      <c r="H31" s="4">
        <f t="shared" si="0"/>
        <v>10700</v>
      </c>
      <c r="I31" s="10">
        <f t="shared" si="1"/>
        <v>0.23571428571428571</v>
      </c>
    </row>
    <row r="32" spans="1:10" ht="33.75" outlineLevel="4">
      <c r="A32" s="2" t="s">
        <v>30</v>
      </c>
      <c r="B32" s="3" t="s">
        <v>7</v>
      </c>
      <c r="C32" s="3" t="s">
        <v>21</v>
      </c>
      <c r="D32" s="3" t="s">
        <v>31</v>
      </c>
      <c r="E32" s="3"/>
      <c r="F32" s="4">
        <v>2000</v>
      </c>
      <c r="G32" s="4">
        <v>0</v>
      </c>
      <c r="H32" s="4">
        <f t="shared" si="0"/>
        <v>2000</v>
      </c>
      <c r="I32" s="10">
        <f t="shared" si="1"/>
        <v>0</v>
      </c>
    </row>
    <row r="33" spans="1:9" ht="22.5" outlineLevel="7">
      <c r="A33" s="5" t="s">
        <v>32</v>
      </c>
      <c r="B33" s="6" t="s">
        <v>7</v>
      </c>
      <c r="C33" s="6" t="s">
        <v>21</v>
      </c>
      <c r="D33" s="6" t="s">
        <v>31</v>
      </c>
      <c r="E33" s="6" t="s">
        <v>33</v>
      </c>
      <c r="F33" s="7">
        <v>2000</v>
      </c>
      <c r="G33" s="7">
        <v>0</v>
      </c>
      <c r="H33" s="4">
        <f t="shared" si="0"/>
        <v>2000</v>
      </c>
      <c r="I33" s="10">
        <f t="shared" si="1"/>
        <v>0</v>
      </c>
    </row>
    <row r="34" spans="1:9" ht="22.5" outlineLevel="4">
      <c r="A34" s="2" t="s">
        <v>34</v>
      </c>
      <c r="B34" s="3" t="s">
        <v>7</v>
      </c>
      <c r="C34" s="3" t="s">
        <v>21</v>
      </c>
      <c r="D34" s="3" t="s">
        <v>35</v>
      </c>
      <c r="E34" s="3"/>
      <c r="F34" s="4">
        <v>12000</v>
      </c>
      <c r="G34" s="4">
        <v>3300</v>
      </c>
      <c r="H34" s="4">
        <f t="shared" si="0"/>
        <v>8700</v>
      </c>
      <c r="I34" s="10">
        <f t="shared" si="1"/>
        <v>0.27500000000000002</v>
      </c>
    </row>
    <row r="35" spans="1:9" outlineLevel="7">
      <c r="A35" s="5" t="s">
        <v>36</v>
      </c>
      <c r="B35" s="6" t="s">
        <v>7</v>
      </c>
      <c r="C35" s="6" t="s">
        <v>21</v>
      </c>
      <c r="D35" s="6" t="s">
        <v>35</v>
      </c>
      <c r="E35" s="6" t="s">
        <v>37</v>
      </c>
      <c r="F35" s="7">
        <v>5000</v>
      </c>
      <c r="G35" s="7">
        <v>2000</v>
      </c>
      <c r="H35" s="4">
        <f t="shared" si="0"/>
        <v>3000</v>
      </c>
      <c r="I35" s="10">
        <f t="shared" si="1"/>
        <v>0.4</v>
      </c>
    </row>
    <row r="36" spans="1:9" outlineLevel="7">
      <c r="A36" s="5" t="s">
        <v>38</v>
      </c>
      <c r="B36" s="6" t="s">
        <v>7</v>
      </c>
      <c r="C36" s="6" t="s">
        <v>21</v>
      </c>
      <c r="D36" s="6" t="s">
        <v>35</v>
      </c>
      <c r="E36" s="6" t="s">
        <v>39</v>
      </c>
      <c r="F36" s="7">
        <v>7000</v>
      </c>
      <c r="G36" s="7">
        <v>1300</v>
      </c>
      <c r="H36" s="4">
        <f t="shared" si="0"/>
        <v>5700</v>
      </c>
      <c r="I36" s="10">
        <f t="shared" si="1"/>
        <v>0.18571428571428572</v>
      </c>
    </row>
    <row r="37" spans="1:9" ht="56.25" outlineLevel="2">
      <c r="A37" s="2" t="s">
        <v>40</v>
      </c>
      <c r="B37" s="3" t="s">
        <v>7</v>
      </c>
      <c r="C37" s="3" t="s">
        <v>41</v>
      </c>
      <c r="D37" s="3"/>
      <c r="E37" s="3"/>
      <c r="F37" s="4">
        <v>116017</v>
      </c>
      <c r="G37" s="4">
        <v>0</v>
      </c>
      <c r="H37" s="4">
        <f t="shared" si="0"/>
        <v>116017</v>
      </c>
      <c r="I37" s="10">
        <f t="shared" si="1"/>
        <v>0</v>
      </c>
    </row>
    <row r="38" spans="1:9" ht="45" outlineLevel="3">
      <c r="A38" s="2" t="s">
        <v>12</v>
      </c>
      <c r="B38" s="3" t="s">
        <v>7</v>
      </c>
      <c r="C38" s="3" t="s">
        <v>41</v>
      </c>
      <c r="D38" s="3" t="s">
        <v>13</v>
      </c>
      <c r="E38" s="3"/>
      <c r="F38" s="4">
        <v>116017</v>
      </c>
      <c r="G38" s="4">
        <v>0</v>
      </c>
      <c r="H38" s="4">
        <f t="shared" si="0"/>
        <v>116017</v>
      </c>
      <c r="I38" s="10">
        <f t="shared" si="1"/>
        <v>0</v>
      </c>
    </row>
    <row r="39" spans="1:9" ht="90" outlineLevel="4">
      <c r="A39" s="2" t="s">
        <v>42</v>
      </c>
      <c r="B39" s="3" t="s">
        <v>7</v>
      </c>
      <c r="C39" s="3" t="s">
        <v>41</v>
      </c>
      <c r="D39" s="3" t="s">
        <v>43</v>
      </c>
      <c r="E39" s="3"/>
      <c r="F39" s="4">
        <v>116017</v>
      </c>
      <c r="G39" s="4">
        <v>0</v>
      </c>
      <c r="H39" s="4">
        <f t="shared" si="0"/>
        <v>116017</v>
      </c>
      <c r="I39" s="10">
        <f t="shared" si="1"/>
        <v>0</v>
      </c>
    </row>
    <row r="40" spans="1:9" outlineLevel="7">
      <c r="A40" s="5" t="s">
        <v>44</v>
      </c>
      <c r="B40" s="6" t="s">
        <v>7</v>
      </c>
      <c r="C40" s="6" t="s">
        <v>41</v>
      </c>
      <c r="D40" s="6" t="s">
        <v>43</v>
      </c>
      <c r="E40" s="6" t="s">
        <v>45</v>
      </c>
      <c r="F40" s="4">
        <v>116017</v>
      </c>
      <c r="G40" s="4">
        <v>0</v>
      </c>
      <c r="H40" s="4">
        <f t="shared" si="0"/>
        <v>116017</v>
      </c>
      <c r="I40" s="10">
        <f t="shared" si="1"/>
        <v>0</v>
      </c>
    </row>
    <row r="41" spans="1:9" outlineLevel="2">
      <c r="A41" s="2" t="s">
        <v>46</v>
      </c>
      <c r="B41" s="3" t="s">
        <v>7</v>
      </c>
      <c r="C41" s="3" t="s">
        <v>47</v>
      </c>
      <c r="D41" s="3"/>
      <c r="E41" s="3"/>
      <c r="F41" s="4">
        <v>10000</v>
      </c>
      <c r="G41" s="4">
        <v>0</v>
      </c>
      <c r="H41" s="4">
        <f t="shared" si="0"/>
        <v>10000</v>
      </c>
      <c r="I41" s="10">
        <f t="shared" si="1"/>
        <v>0</v>
      </c>
    </row>
    <row r="42" spans="1:9" ht="33.75" outlineLevel="3">
      <c r="A42" s="2" t="s">
        <v>28</v>
      </c>
      <c r="B42" s="3" t="s">
        <v>7</v>
      </c>
      <c r="C42" s="3" t="s">
        <v>47</v>
      </c>
      <c r="D42" s="3" t="s">
        <v>29</v>
      </c>
      <c r="E42" s="3"/>
      <c r="F42" s="4">
        <v>10000</v>
      </c>
      <c r="G42" s="4">
        <v>0</v>
      </c>
      <c r="H42" s="4">
        <f t="shared" si="0"/>
        <v>10000</v>
      </c>
      <c r="I42" s="10">
        <f t="shared" si="1"/>
        <v>0</v>
      </c>
    </row>
    <row r="43" spans="1:9" outlineLevel="4">
      <c r="A43" s="2" t="s">
        <v>48</v>
      </c>
      <c r="B43" s="3" t="s">
        <v>7</v>
      </c>
      <c r="C43" s="3" t="s">
        <v>47</v>
      </c>
      <c r="D43" s="3" t="s">
        <v>49</v>
      </c>
      <c r="E43" s="3"/>
      <c r="F43" s="4">
        <v>10000</v>
      </c>
      <c r="G43" s="4">
        <v>0</v>
      </c>
      <c r="H43" s="4">
        <f t="shared" si="0"/>
        <v>10000</v>
      </c>
      <c r="I43" s="10">
        <f t="shared" si="1"/>
        <v>0</v>
      </c>
    </row>
    <row r="44" spans="1:9" outlineLevel="7">
      <c r="A44" s="5" t="s">
        <v>50</v>
      </c>
      <c r="B44" s="6" t="s">
        <v>7</v>
      </c>
      <c r="C44" s="6" t="s">
        <v>47</v>
      </c>
      <c r="D44" s="6" t="s">
        <v>49</v>
      </c>
      <c r="E44" s="6" t="s">
        <v>51</v>
      </c>
      <c r="F44" s="7">
        <v>10000</v>
      </c>
      <c r="G44" s="7">
        <v>0</v>
      </c>
      <c r="H44" s="4">
        <f t="shared" si="0"/>
        <v>10000</v>
      </c>
      <c r="I44" s="10">
        <f t="shared" si="1"/>
        <v>0</v>
      </c>
    </row>
    <row r="45" spans="1:9" ht="22.5" outlineLevel="2">
      <c r="A45" s="2" t="s">
        <v>52</v>
      </c>
      <c r="B45" s="3" t="s">
        <v>7</v>
      </c>
      <c r="C45" s="3" t="s">
        <v>53</v>
      </c>
      <c r="D45" s="3"/>
      <c r="E45" s="3"/>
      <c r="F45" s="4">
        <v>1523828</v>
      </c>
      <c r="G45" s="4">
        <v>266122.84999999998</v>
      </c>
      <c r="H45" s="4">
        <f t="shared" si="0"/>
        <v>1257705.1499999999</v>
      </c>
      <c r="I45" s="10">
        <f t="shared" si="1"/>
        <v>0.17464100279034114</v>
      </c>
    </row>
    <row r="46" spans="1:9" ht="33.75" outlineLevel="3">
      <c r="A46" s="2" t="s">
        <v>28</v>
      </c>
      <c r="B46" s="3" t="s">
        <v>7</v>
      </c>
      <c r="C46" s="3" t="s">
        <v>53</v>
      </c>
      <c r="D46" s="3" t="s">
        <v>29</v>
      </c>
      <c r="E46" s="3"/>
      <c r="F46" s="4">
        <v>1503828</v>
      </c>
      <c r="G46" s="4">
        <v>266122.84999999998</v>
      </c>
      <c r="H46" s="4">
        <f t="shared" si="0"/>
        <v>1237705.1499999999</v>
      </c>
      <c r="I46" s="10">
        <f t="shared" si="1"/>
        <v>0.17696362216955661</v>
      </c>
    </row>
    <row r="47" spans="1:9" ht="22.5" outlineLevel="4">
      <c r="A47" s="5" t="s">
        <v>16</v>
      </c>
      <c r="B47" s="3" t="s">
        <v>7</v>
      </c>
      <c r="C47" s="3" t="s">
        <v>53</v>
      </c>
      <c r="D47" s="3" t="s">
        <v>128</v>
      </c>
      <c r="E47" s="3" t="s">
        <v>101</v>
      </c>
      <c r="F47" s="4">
        <v>1477000</v>
      </c>
      <c r="G47" s="4">
        <v>256294.85</v>
      </c>
      <c r="H47" s="4">
        <f t="shared" si="0"/>
        <v>1220705.1499999999</v>
      </c>
      <c r="I47" s="10">
        <f t="shared" si="1"/>
        <v>0.17352393364928911</v>
      </c>
    </row>
    <row r="48" spans="1:9" ht="22.5" outlineLevel="4">
      <c r="A48" s="5" t="s">
        <v>16</v>
      </c>
      <c r="B48" s="3" t="s">
        <v>7</v>
      </c>
      <c r="C48" s="3" t="s">
        <v>53</v>
      </c>
      <c r="D48" s="3" t="s">
        <v>128</v>
      </c>
      <c r="E48" s="3" t="s">
        <v>101</v>
      </c>
      <c r="F48" s="11">
        <v>1134000</v>
      </c>
      <c r="G48" s="11">
        <v>202191.94</v>
      </c>
      <c r="H48" s="4">
        <f t="shared" si="0"/>
        <v>931808.06</v>
      </c>
      <c r="I48" s="10">
        <f t="shared" si="1"/>
        <v>0.17829977072310405</v>
      </c>
    </row>
    <row r="49" spans="1:9" ht="56.25" outlineLevel="7">
      <c r="A49" s="5" t="s">
        <v>102</v>
      </c>
      <c r="B49" s="3" t="s">
        <v>7</v>
      </c>
      <c r="C49" s="3" t="s">
        <v>53</v>
      </c>
      <c r="D49" s="3" t="s">
        <v>128</v>
      </c>
      <c r="E49" s="6" t="s">
        <v>103</v>
      </c>
      <c r="F49" s="7">
        <v>343000</v>
      </c>
      <c r="G49" s="7">
        <v>54102.91</v>
      </c>
      <c r="H49" s="4">
        <f t="shared" si="0"/>
        <v>288897.08999999997</v>
      </c>
      <c r="I49" s="10">
        <f t="shared" si="1"/>
        <v>0.15773443148688049</v>
      </c>
    </row>
    <row r="50" spans="1:9" ht="22.5" outlineLevel="4">
      <c r="A50" s="2" t="s">
        <v>52</v>
      </c>
      <c r="B50" s="3" t="s">
        <v>7</v>
      </c>
      <c r="C50" s="3" t="s">
        <v>53</v>
      </c>
      <c r="D50" s="3" t="s">
        <v>55</v>
      </c>
      <c r="E50" s="3"/>
      <c r="F50" s="4">
        <v>24828</v>
      </c>
      <c r="G50" s="4">
        <v>9828</v>
      </c>
      <c r="H50" s="4">
        <f t="shared" si="0"/>
        <v>15000</v>
      </c>
      <c r="I50" s="10">
        <f t="shared" si="1"/>
        <v>0.39584340260995649</v>
      </c>
    </row>
    <row r="51" spans="1:9" outlineLevel="7">
      <c r="A51" s="5" t="s">
        <v>24</v>
      </c>
      <c r="B51" s="6" t="s">
        <v>7</v>
      </c>
      <c r="C51" s="6" t="s">
        <v>53</v>
      </c>
      <c r="D51" s="6" t="s">
        <v>55</v>
      </c>
      <c r="E51" s="6" t="s">
        <v>25</v>
      </c>
      <c r="F51" s="4">
        <v>24828</v>
      </c>
      <c r="G51" s="4">
        <v>9828</v>
      </c>
      <c r="H51" s="4">
        <f t="shared" si="0"/>
        <v>15000</v>
      </c>
      <c r="I51" s="10">
        <f t="shared" si="1"/>
        <v>0.39584340260995649</v>
      </c>
    </row>
    <row r="52" spans="1:9" ht="45" outlineLevel="4">
      <c r="A52" s="2" t="s">
        <v>56</v>
      </c>
      <c r="B52" s="3" t="s">
        <v>7</v>
      </c>
      <c r="C52" s="3" t="s">
        <v>53</v>
      </c>
      <c r="D52" s="3" t="s">
        <v>57</v>
      </c>
      <c r="E52" s="3"/>
      <c r="F52" s="4">
        <v>2000</v>
      </c>
      <c r="G52" s="4">
        <v>0</v>
      </c>
      <c r="H52" s="4">
        <f t="shared" si="0"/>
        <v>2000</v>
      </c>
      <c r="I52" s="10">
        <f t="shared" si="1"/>
        <v>0</v>
      </c>
    </row>
    <row r="53" spans="1:9" outlineLevel="7">
      <c r="A53" s="5" t="s">
        <v>38</v>
      </c>
      <c r="B53" s="6" t="s">
        <v>7</v>
      </c>
      <c r="C53" s="6" t="s">
        <v>53</v>
      </c>
      <c r="D53" s="6" t="s">
        <v>57</v>
      </c>
      <c r="E53" s="6" t="s">
        <v>39</v>
      </c>
      <c r="F53" s="7">
        <v>2000</v>
      </c>
      <c r="G53" s="7">
        <v>1750</v>
      </c>
      <c r="H53" s="4">
        <f t="shared" si="0"/>
        <v>250</v>
      </c>
      <c r="I53" s="10">
        <f t="shared" si="1"/>
        <v>0.875</v>
      </c>
    </row>
    <row r="54" spans="1:9" outlineLevel="7">
      <c r="A54" s="5" t="s">
        <v>38</v>
      </c>
      <c r="B54" s="6" t="s">
        <v>7</v>
      </c>
      <c r="C54" s="6" t="s">
        <v>53</v>
      </c>
      <c r="D54" s="6" t="s">
        <v>54</v>
      </c>
      <c r="E54" s="6" t="s">
        <v>25</v>
      </c>
      <c r="F54" s="13">
        <v>20000</v>
      </c>
      <c r="G54" s="13">
        <v>0</v>
      </c>
      <c r="H54" s="4">
        <f t="shared" si="0"/>
        <v>20000</v>
      </c>
      <c r="I54" s="10">
        <f t="shared" si="1"/>
        <v>0</v>
      </c>
    </row>
    <row r="55" spans="1:9" outlineLevel="1">
      <c r="A55" s="2" t="s">
        <v>58</v>
      </c>
      <c r="B55" s="3" t="s">
        <v>7</v>
      </c>
      <c r="C55" s="3" t="s">
        <v>59</v>
      </c>
      <c r="D55" s="3"/>
      <c r="E55" s="3"/>
      <c r="F55" s="4">
        <v>85800</v>
      </c>
      <c r="G55" s="4">
        <v>13521.34</v>
      </c>
      <c r="H55" s="4">
        <f t="shared" si="0"/>
        <v>72278.66</v>
      </c>
      <c r="I55" s="10">
        <f t="shared" si="1"/>
        <v>0.15759137529137529</v>
      </c>
    </row>
    <row r="56" spans="1:9" ht="22.5" outlineLevel="2">
      <c r="A56" s="2" t="s">
        <v>60</v>
      </c>
      <c r="B56" s="3" t="s">
        <v>7</v>
      </c>
      <c r="C56" s="3" t="s">
        <v>61</v>
      </c>
      <c r="D56" s="3"/>
      <c r="E56" s="3"/>
      <c r="F56" s="4">
        <v>85800</v>
      </c>
      <c r="G56" s="4">
        <v>13521.34</v>
      </c>
      <c r="H56" s="4">
        <f t="shared" si="0"/>
        <v>72278.66</v>
      </c>
      <c r="I56" s="10">
        <f t="shared" si="1"/>
        <v>0.15759137529137529</v>
      </c>
    </row>
    <row r="57" spans="1:9" ht="33.75" outlineLevel="3">
      <c r="A57" s="2" t="s">
        <v>28</v>
      </c>
      <c r="B57" s="3" t="s">
        <v>7</v>
      </c>
      <c r="C57" s="3" t="s">
        <v>61</v>
      </c>
      <c r="D57" s="3" t="s">
        <v>29</v>
      </c>
      <c r="E57" s="3"/>
      <c r="F57" s="4">
        <v>85800</v>
      </c>
      <c r="G57" s="4">
        <v>13521.34</v>
      </c>
      <c r="H57" s="4">
        <f t="shared" si="0"/>
        <v>72278.66</v>
      </c>
      <c r="I57" s="10">
        <f t="shared" si="1"/>
        <v>0.15759137529137529</v>
      </c>
    </row>
    <row r="58" spans="1:9" ht="45" outlineLevel="4">
      <c r="A58" s="2" t="s">
        <v>62</v>
      </c>
      <c r="B58" s="3" t="s">
        <v>7</v>
      </c>
      <c r="C58" s="3" t="s">
        <v>61</v>
      </c>
      <c r="D58" s="3" t="s">
        <v>63</v>
      </c>
      <c r="E58" s="3"/>
      <c r="F58" s="4">
        <v>85800</v>
      </c>
      <c r="G58" s="4">
        <v>13521.34</v>
      </c>
      <c r="H58" s="4">
        <f t="shared" si="0"/>
        <v>72278.66</v>
      </c>
      <c r="I58" s="10">
        <f t="shared" si="1"/>
        <v>0.15759137529137529</v>
      </c>
    </row>
    <row r="59" spans="1:9" ht="22.5" outlineLevel="7">
      <c r="A59" s="5" t="s">
        <v>16</v>
      </c>
      <c r="B59" s="6" t="s">
        <v>7</v>
      </c>
      <c r="C59" s="6" t="s">
        <v>61</v>
      </c>
      <c r="D59" s="6" t="s">
        <v>63</v>
      </c>
      <c r="E59" s="6" t="s">
        <v>17</v>
      </c>
      <c r="F59" s="7">
        <v>66000</v>
      </c>
      <c r="G59" s="7">
        <v>10663.42</v>
      </c>
      <c r="H59" s="4">
        <f t="shared" si="0"/>
        <v>55336.58</v>
      </c>
      <c r="I59" s="10">
        <f t="shared" si="1"/>
        <v>0.16156696969696971</v>
      </c>
    </row>
    <row r="60" spans="1:9" ht="67.5" outlineLevel="7">
      <c r="A60" s="5" t="s">
        <v>18</v>
      </c>
      <c r="B60" s="6" t="s">
        <v>7</v>
      </c>
      <c r="C60" s="6" t="s">
        <v>61</v>
      </c>
      <c r="D60" s="6" t="s">
        <v>63</v>
      </c>
      <c r="E60" s="6" t="s">
        <v>19</v>
      </c>
      <c r="F60" s="7">
        <v>19800</v>
      </c>
      <c r="G60" s="4">
        <v>2857.92</v>
      </c>
      <c r="H60" s="4">
        <f t="shared" si="0"/>
        <v>16942.080000000002</v>
      </c>
      <c r="I60" s="10">
        <f t="shared" si="1"/>
        <v>0.14433939393939393</v>
      </c>
    </row>
    <row r="61" spans="1:9" ht="33.75" outlineLevel="1">
      <c r="A61" s="2" t="s">
        <v>64</v>
      </c>
      <c r="B61" s="3" t="s">
        <v>7</v>
      </c>
      <c r="C61" s="3" t="s">
        <v>65</v>
      </c>
      <c r="D61" s="3"/>
      <c r="E61" s="3"/>
      <c r="F61" s="4">
        <v>100000</v>
      </c>
      <c r="G61" s="4">
        <v>50000</v>
      </c>
      <c r="H61" s="4">
        <f t="shared" si="0"/>
        <v>50000</v>
      </c>
      <c r="I61" s="10">
        <f t="shared" si="1"/>
        <v>0.5</v>
      </c>
    </row>
    <row r="62" spans="1:9" ht="45" outlineLevel="2">
      <c r="A62" s="2" t="s">
        <v>66</v>
      </c>
      <c r="B62" s="3" t="s">
        <v>7</v>
      </c>
      <c r="C62" s="3" t="s">
        <v>67</v>
      </c>
      <c r="D62" s="3"/>
      <c r="E62" s="3"/>
      <c r="F62" s="4">
        <v>100000</v>
      </c>
      <c r="G62" s="4">
        <v>50000</v>
      </c>
      <c r="H62" s="4">
        <f t="shared" si="0"/>
        <v>50000</v>
      </c>
      <c r="I62" s="10">
        <f t="shared" si="1"/>
        <v>0.5</v>
      </c>
    </row>
    <row r="63" spans="1:9" ht="56.25" outlineLevel="3">
      <c r="A63" s="2" t="s">
        <v>120</v>
      </c>
      <c r="B63" s="3" t="s">
        <v>7</v>
      </c>
      <c r="C63" s="3" t="s">
        <v>67</v>
      </c>
      <c r="D63" s="3" t="s">
        <v>68</v>
      </c>
      <c r="E63" s="3"/>
      <c r="F63" s="4">
        <v>100000</v>
      </c>
      <c r="G63" s="4">
        <v>50000</v>
      </c>
      <c r="H63" s="4">
        <f t="shared" si="0"/>
        <v>50000</v>
      </c>
      <c r="I63" s="10">
        <f t="shared" si="1"/>
        <v>0.5</v>
      </c>
    </row>
    <row r="64" spans="1:9" ht="45" outlineLevel="4">
      <c r="A64" s="2" t="s">
        <v>69</v>
      </c>
      <c r="B64" s="3" t="s">
        <v>7</v>
      </c>
      <c r="C64" s="3" t="s">
        <v>67</v>
      </c>
      <c r="D64" s="3" t="s">
        <v>70</v>
      </c>
      <c r="E64" s="3"/>
      <c r="F64" s="4">
        <v>100000</v>
      </c>
      <c r="G64" s="4">
        <v>50000</v>
      </c>
      <c r="H64" s="4">
        <f t="shared" si="0"/>
        <v>50000</v>
      </c>
      <c r="I64" s="10">
        <f t="shared" si="1"/>
        <v>0.5</v>
      </c>
    </row>
    <row r="65" spans="1:9" outlineLevel="7">
      <c r="A65" s="5" t="s">
        <v>24</v>
      </c>
      <c r="B65" s="6" t="s">
        <v>7</v>
      </c>
      <c r="C65" s="6" t="s">
        <v>67</v>
      </c>
      <c r="D65" s="6" t="s">
        <v>70</v>
      </c>
      <c r="E65" s="6" t="s">
        <v>25</v>
      </c>
      <c r="F65" s="4">
        <v>100000</v>
      </c>
      <c r="G65" s="4">
        <v>50000</v>
      </c>
      <c r="H65" s="4">
        <f t="shared" si="0"/>
        <v>50000</v>
      </c>
      <c r="I65" s="10">
        <f t="shared" si="1"/>
        <v>0.5</v>
      </c>
    </row>
    <row r="66" spans="1:9" outlineLevel="1">
      <c r="A66" s="2" t="s">
        <v>71</v>
      </c>
      <c r="B66" s="3" t="s">
        <v>7</v>
      </c>
      <c r="C66" s="3" t="s">
        <v>72</v>
      </c>
      <c r="D66" s="3"/>
      <c r="E66" s="3"/>
      <c r="F66" s="4">
        <f>F69+F73+F71</f>
        <v>1147601.46</v>
      </c>
      <c r="G66" s="4">
        <v>245800</v>
      </c>
      <c r="H66" s="4">
        <f t="shared" si="0"/>
        <v>901801.46</v>
      </c>
      <c r="I66" s="10">
        <f t="shared" si="1"/>
        <v>0.21418585507899232</v>
      </c>
    </row>
    <row r="67" spans="1:9" ht="22.5" outlineLevel="2">
      <c r="A67" s="2" t="s">
        <v>73</v>
      </c>
      <c r="B67" s="3" t="s">
        <v>7</v>
      </c>
      <c r="C67" s="3" t="s">
        <v>74</v>
      </c>
      <c r="D67" s="3"/>
      <c r="E67" s="3"/>
      <c r="F67" s="4">
        <f>F70+F72+F74</f>
        <v>1147601.46</v>
      </c>
      <c r="G67" s="4">
        <v>245800</v>
      </c>
      <c r="H67" s="4">
        <f t="shared" si="0"/>
        <v>901801.46</v>
      </c>
      <c r="I67" s="10">
        <f t="shared" si="1"/>
        <v>0.21418585507899232</v>
      </c>
    </row>
    <row r="68" spans="1:9" ht="67.5" outlineLevel="3">
      <c r="A68" s="2" t="s">
        <v>121</v>
      </c>
      <c r="B68" s="3" t="s">
        <v>7</v>
      </c>
      <c r="C68" s="3" t="s">
        <v>74</v>
      </c>
      <c r="D68" s="3" t="s">
        <v>75</v>
      </c>
      <c r="E68" s="3"/>
      <c r="F68" s="4">
        <f>F71+F69</f>
        <v>1137601.46</v>
      </c>
      <c r="G68" s="4">
        <v>245800</v>
      </c>
      <c r="H68" s="4">
        <f t="shared" si="0"/>
        <v>891801.46</v>
      </c>
      <c r="I68" s="10">
        <f t="shared" si="1"/>
        <v>0.21606863971500179</v>
      </c>
    </row>
    <row r="69" spans="1:9" ht="33.75" outlineLevel="4">
      <c r="A69" s="2" t="s">
        <v>76</v>
      </c>
      <c r="B69" s="3" t="s">
        <v>7</v>
      </c>
      <c r="C69" s="3" t="s">
        <v>74</v>
      </c>
      <c r="D69" s="3" t="s">
        <v>77</v>
      </c>
      <c r="E69" s="3"/>
      <c r="F69" s="4">
        <f>F70</f>
        <v>1127096.4099999999</v>
      </c>
      <c r="G69" s="4">
        <v>245800</v>
      </c>
      <c r="H69" s="4">
        <f t="shared" si="0"/>
        <v>881296.40999999992</v>
      </c>
      <c r="I69" s="10">
        <f t="shared" si="1"/>
        <v>0.21808249748572975</v>
      </c>
    </row>
    <row r="70" spans="1:9" outlineLevel="7">
      <c r="A70" s="5" t="s">
        <v>24</v>
      </c>
      <c r="B70" s="6" t="s">
        <v>7</v>
      </c>
      <c r="C70" s="6" t="s">
        <v>74</v>
      </c>
      <c r="D70" s="6" t="s">
        <v>77</v>
      </c>
      <c r="E70" s="6" t="s">
        <v>25</v>
      </c>
      <c r="F70" s="4">
        <v>1127096.4099999999</v>
      </c>
      <c r="G70" s="4">
        <v>245800</v>
      </c>
      <c r="H70" s="4">
        <f t="shared" si="0"/>
        <v>881296.40999999992</v>
      </c>
      <c r="I70" s="10">
        <f t="shared" si="1"/>
        <v>0.21808249748572975</v>
      </c>
    </row>
    <row r="71" spans="1:9" outlineLevel="7">
      <c r="A71" s="14" t="s">
        <v>44</v>
      </c>
      <c r="B71" s="6" t="s">
        <v>7</v>
      </c>
      <c r="C71" s="6" t="s">
        <v>74</v>
      </c>
      <c r="D71" s="6" t="s">
        <v>77</v>
      </c>
      <c r="E71" s="6" t="s">
        <v>45</v>
      </c>
      <c r="F71" s="4">
        <v>10505.05</v>
      </c>
      <c r="G71" s="4">
        <v>0</v>
      </c>
      <c r="H71" s="4">
        <f t="shared" si="0"/>
        <v>10505.05</v>
      </c>
      <c r="I71" s="10">
        <f t="shared" si="1"/>
        <v>0</v>
      </c>
    </row>
    <row r="72" spans="1:9" outlineLevel="7">
      <c r="A72" s="14" t="s">
        <v>44</v>
      </c>
      <c r="B72" s="6" t="s">
        <v>7</v>
      </c>
      <c r="C72" s="6" t="s">
        <v>74</v>
      </c>
      <c r="D72" s="6" t="s">
        <v>77</v>
      </c>
      <c r="E72" s="6" t="s">
        <v>45</v>
      </c>
      <c r="F72" s="4">
        <v>10505.05</v>
      </c>
      <c r="G72" s="4">
        <v>0</v>
      </c>
      <c r="H72" s="4">
        <f t="shared" si="0"/>
        <v>10505.05</v>
      </c>
      <c r="I72" s="10">
        <f t="shared" si="1"/>
        <v>0</v>
      </c>
    </row>
    <row r="73" spans="1:9" ht="22.5" outlineLevel="2">
      <c r="A73" s="4" t="s">
        <v>129</v>
      </c>
      <c r="B73" s="3" t="s">
        <v>7</v>
      </c>
      <c r="C73" s="3" t="s">
        <v>78</v>
      </c>
      <c r="D73" s="3"/>
      <c r="E73" s="3"/>
      <c r="F73" s="4">
        <v>10000</v>
      </c>
      <c r="G73" s="4">
        <v>0</v>
      </c>
      <c r="H73" s="4">
        <f t="shared" si="0"/>
        <v>10000</v>
      </c>
      <c r="I73" s="10">
        <f t="shared" si="1"/>
        <v>0</v>
      </c>
    </row>
    <row r="74" spans="1:9" ht="33.75" outlineLevel="3">
      <c r="A74" s="2" t="s">
        <v>28</v>
      </c>
      <c r="B74" s="3" t="s">
        <v>7</v>
      </c>
      <c r="C74" s="3" t="s">
        <v>78</v>
      </c>
      <c r="D74" s="3" t="s">
        <v>29</v>
      </c>
      <c r="E74" s="3"/>
      <c r="F74" s="4">
        <v>10000</v>
      </c>
      <c r="G74" s="4">
        <v>0</v>
      </c>
      <c r="H74" s="4">
        <v>10000</v>
      </c>
      <c r="I74" s="10">
        <v>0</v>
      </c>
    </row>
    <row r="75" spans="1:9" ht="22.5" outlineLevel="4">
      <c r="A75" s="2" t="s">
        <v>79</v>
      </c>
      <c r="B75" s="3" t="s">
        <v>7</v>
      </c>
      <c r="C75" s="3" t="s">
        <v>78</v>
      </c>
      <c r="D75" s="3" t="s">
        <v>80</v>
      </c>
      <c r="E75" s="3"/>
      <c r="F75" s="4">
        <v>10000</v>
      </c>
      <c r="G75" s="4">
        <v>0</v>
      </c>
      <c r="H75" s="4">
        <v>10000</v>
      </c>
      <c r="I75" s="10">
        <v>0</v>
      </c>
    </row>
    <row r="76" spans="1:9" outlineLevel="7">
      <c r="A76" s="5" t="s">
        <v>24</v>
      </c>
      <c r="B76" s="6" t="s">
        <v>7</v>
      </c>
      <c r="C76" s="6" t="s">
        <v>78</v>
      </c>
      <c r="D76" s="6" t="s">
        <v>80</v>
      </c>
      <c r="E76" s="6" t="s">
        <v>25</v>
      </c>
      <c r="F76" s="4">
        <v>10000</v>
      </c>
      <c r="G76" s="4">
        <v>0</v>
      </c>
      <c r="H76" s="4">
        <v>10000</v>
      </c>
      <c r="I76" s="10">
        <v>0</v>
      </c>
    </row>
    <row r="77" spans="1:9" ht="22.5" outlineLevel="1">
      <c r="A77" s="2" t="s">
        <v>81</v>
      </c>
      <c r="B77" s="3" t="s">
        <v>7</v>
      </c>
      <c r="C77" s="3" t="s">
        <v>82</v>
      </c>
      <c r="D77" s="3"/>
      <c r="E77" s="3"/>
      <c r="F77" s="4">
        <v>735941.46</v>
      </c>
      <c r="G77" s="4">
        <v>106829.26</v>
      </c>
      <c r="H77" s="4">
        <f t="shared" ref="H77:H105" si="2">F77-G77</f>
        <v>629112.19999999995</v>
      </c>
      <c r="I77" s="10">
        <f t="shared" ref="I77:I105" si="3">G77/F77</f>
        <v>0.14515999682909561</v>
      </c>
    </row>
    <row r="78" spans="1:9" outlineLevel="1">
      <c r="A78" s="2" t="s">
        <v>85</v>
      </c>
      <c r="B78" s="3" t="s">
        <v>7</v>
      </c>
      <c r="C78" s="3" t="s">
        <v>82</v>
      </c>
      <c r="D78" s="3" t="s">
        <v>130</v>
      </c>
      <c r="E78" s="6" t="s">
        <v>25</v>
      </c>
      <c r="F78" s="4">
        <v>10000</v>
      </c>
      <c r="G78" s="4">
        <v>0</v>
      </c>
      <c r="H78" s="4"/>
      <c r="I78" s="10"/>
    </row>
    <row r="79" spans="1:9" ht="45" outlineLevel="3">
      <c r="A79" s="2" t="s">
        <v>122</v>
      </c>
      <c r="B79" s="3" t="s">
        <v>7</v>
      </c>
      <c r="C79" s="3" t="s">
        <v>83</v>
      </c>
      <c r="D79" s="3" t="s">
        <v>84</v>
      </c>
      <c r="E79" s="3"/>
      <c r="F79" s="4">
        <v>721691.46</v>
      </c>
      <c r="G79" s="4">
        <v>106829.26</v>
      </c>
      <c r="H79" s="4">
        <f t="shared" si="2"/>
        <v>614862.19999999995</v>
      </c>
      <c r="I79" s="10">
        <f t="shared" si="3"/>
        <v>0.1480262216210789</v>
      </c>
    </row>
    <row r="80" spans="1:9" outlineLevel="3">
      <c r="A80" s="2" t="s">
        <v>85</v>
      </c>
      <c r="B80" s="3" t="s">
        <v>7</v>
      </c>
      <c r="C80" s="3" t="s">
        <v>83</v>
      </c>
      <c r="D80" s="3" t="s">
        <v>86</v>
      </c>
      <c r="E80" s="3"/>
      <c r="F80" s="4">
        <v>15000</v>
      </c>
      <c r="G80" s="4">
        <v>2211.9699999999998</v>
      </c>
      <c r="H80" s="4">
        <v>12788.03</v>
      </c>
      <c r="I80" s="10">
        <v>0.14699999999999999</v>
      </c>
    </row>
    <row r="81" spans="1:11" outlineLevel="4">
      <c r="A81" s="2" t="s">
        <v>85</v>
      </c>
      <c r="B81" s="3" t="s">
        <v>7</v>
      </c>
      <c r="C81" s="3" t="s">
        <v>83</v>
      </c>
      <c r="D81" s="3" t="s">
        <v>86</v>
      </c>
      <c r="E81" s="3"/>
      <c r="F81" s="4">
        <v>150000</v>
      </c>
      <c r="G81" s="4">
        <v>104617.29</v>
      </c>
      <c r="H81" s="4">
        <f t="shared" si="2"/>
        <v>45382.710000000006</v>
      </c>
      <c r="I81" s="10">
        <f t="shared" si="3"/>
        <v>0.69744859999999997</v>
      </c>
    </row>
    <row r="82" spans="1:11" outlineLevel="7">
      <c r="A82" s="5" t="s">
        <v>24</v>
      </c>
      <c r="B82" s="6" t="s">
        <v>7</v>
      </c>
      <c r="C82" s="6" t="s">
        <v>83</v>
      </c>
      <c r="D82" s="6" t="s">
        <v>86</v>
      </c>
      <c r="E82" s="6" t="s">
        <v>25</v>
      </c>
      <c r="F82" s="4">
        <v>150000</v>
      </c>
      <c r="G82" s="4">
        <v>104617.29</v>
      </c>
      <c r="H82" s="4">
        <f t="shared" si="2"/>
        <v>45382.710000000006</v>
      </c>
      <c r="I82" s="10">
        <f t="shared" si="3"/>
        <v>0.69744859999999997</v>
      </c>
    </row>
    <row r="83" spans="1:11" ht="22.5" outlineLevel="4">
      <c r="A83" s="2" t="s">
        <v>87</v>
      </c>
      <c r="B83" s="3" t="s">
        <v>7</v>
      </c>
      <c r="C83" s="3" t="s">
        <v>83</v>
      </c>
      <c r="D83" s="3" t="s">
        <v>88</v>
      </c>
      <c r="E83" s="3"/>
      <c r="F83" s="4">
        <v>14250</v>
      </c>
      <c r="G83" s="4">
        <v>0</v>
      </c>
      <c r="H83" s="4">
        <f t="shared" si="2"/>
        <v>14250</v>
      </c>
      <c r="I83" s="10">
        <f t="shared" si="3"/>
        <v>0</v>
      </c>
    </row>
    <row r="84" spans="1:11" outlineLevel="7">
      <c r="A84" s="5" t="s">
        <v>24</v>
      </c>
      <c r="B84" s="6" t="s">
        <v>7</v>
      </c>
      <c r="C84" s="6" t="s">
        <v>83</v>
      </c>
      <c r="D84" s="6" t="s">
        <v>88</v>
      </c>
      <c r="E84" s="6" t="s">
        <v>25</v>
      </c>
      <c r="F84" s="7">
        <v>14250</v>
      </c>
      <c r="G84" s="7">
        <v>0</v>
      </c>
      <c r="H84" s="4">
        <f t="shared" si="2"/>
        <v>14250</v>
      </c>
      <c r="I84" s="10">
        <f t="shared" si="3"/>
        <v>0</v>
      </c>
    </row>
    <row r="85" spans="1:11" ht="22.5" outlineLevel="4">
      <c r="A85" s="2" t="s">
        <v>89</v>
      </c>
      <c r="B85" s="3" t="s">
        <v>7</v>
      </c>
      <c r="C85" s="3" t="s">
        <v>83</v>
      </c>
      <c r="D85" s="3" t="s">
        <v>90</v>
      </c>
      <c r="E85" s="3"/>
      <c r="F85" s="4">
        <v>537691.46</v>
      </c>
      <c r="G85" s="4">
        <v>0</v>
      </c>
      <c r="H85" s="4">
        <f t="shared" si="2"/>
        <v>537691.46</v>
      </c>
      <c r="I85" s="10">
        <f t="shared" si="3"/>
        <v>0</v>
      </c>
    </row>
    <row r="86" spans="1:11" outlineLevel="7">
      <c r="A86" s="5" t="s">
        <v>24</v>
      </c>
      <c r="B86" s="6" t="s">
        <v>7</v>
      </c>
      <c r="C86" s="6" t="s">
        <v>83</v>
      </c>
      <c r="D86" s="6" t="s">
        <v>90</v>
      </c>
      <c r="E86" s="6" t="s">
        <v>25</v>
      </c>
      <c r="F86" s="4">
        <v>537691.46</v>
      </c>
      <c r="G86" s="4">
        <v>0</v>
      </c>
      <c r="H86" s="4">
        <f t="shared" si="2"/>
        <v>537691.46</v>
      </c>
      <c r="I86" s="10">
        <f t="shared" si="3"/>
        <v>0</v>
      </c>
    </row>
    <row r="87" spans="1:11" ht="33.75" outlineLevel="4">
      <c r="A87" s="2" t="s">
        <v>91</v>
      </c>
      <c r="B87" s="3" t="s">
        <v>7</v>
      </c>
      <c r="C87" s="3" t="s">
        <v>83</v>
      </c>
      <c r="D87" s="3" t="s">
        <v>92</v>
      </c>
      <c r="E87" s="3"/>
      <c r="F87" s="4">
        <v>9000</v>
      </c>
      <c r="G87" s="4">
        <v>0</v>
      </c>
      <c r="H87" s="4">
        <f t="shared" si="2"/>
        <v>9000</v>
      </c>
      <c r="I87" s="10">
        <f t="shared" si="3"/>
        <v>0</v>
      </c>
      <c r="K87" s="3"/>
    </row>
    <row r="88" spans="1:11" ht="22.5" outlineLevel="7">
      <c r="A88" s="5" t="s">
        <v>32</v>
      </c>
      <c r="B88" s="6" t="s">
        <v>7</v>
      </c>
      <c r="C88" s="6" t="s">
        <v>83</v>
      </c>
      <c r="D88" s="6" t="s">
        <v>92</v>
      </c>
      <c r="E88" s="6" t="s">
        <v>33</v>
      </c>
      <c r="F88" s="7">
        <v>9000</v>
      </c>
      <c r="G88" s="7">
        <v>0</v>
      </c>
      <c r="H88" s="4">
        <f t="shared" si="2"/>
        <v>9000</v>
      </c>
      <c r="I88" s="10">
        <f t="shared" si="3"/>
        <v>0</v>
      </c>
    </row>
    <row r="89" spans="1:11" outlineLevel="1">
      <c r="A89" s="2" t="s">
        <v>93</v>
      </c>
      <c r="B89" s="3" t="s">
        <v>7</v>
      </c>
      <c r="C89" s="3" t="s">
        <v>94</v>
      </c>
      <c r="D89" s="3"/>
      <c r="E89" s="3"/>
      <c r="F89" s="4">
        <v>3389793</v>
      </c>
      <c r="G89" s="4">
        <v>828119.83</v>
      </c>
      <c r="H89" s="4">
        <f t="shared" si="2"/>
        <v>2561673.17</v>
      </c>
      <c r="I89" s="10">
        <f t="shared" si="3"/>
        <v>0.24429805300795651</v>
      </c>
    </row>
    <row r="90" spans="1:11" outlineLevel="2">
      <c r="A90" s="2" t="s">
        <v>95</v>
      </c>
      <c r="B90" s="3" t="s">
        <v>7</v>
      </c>
      <c r="C90" s="3" t="s">
        <v>96</v>
      </c>
      <c r="D90" s="3"/>
      <c r="E90" s="3"/>
      <c r="F90" s="4">
        <v>3389793</v>
      </c>
      <c r="G90" s="4">
        <v>828119.83</v>
      </c>
      <c r="H90" s="4">
        <f t="shared" si="2"/>
        <v>2561673.17</v>
      </c>
      <c r="I90" s="10">
        <f t="shared" si="3"/>
        <v>0.24429805300795651</v>
      </c>
    </row>
    <row r="91" spans="1:11" ht="33.75" outlineLevel="3">
      <c r="A91" s="2" t="s">
        <v>123</v>
      </c>
      <c r="B91" s="3" t="s">
        <v>7</v>
      </c>
      <c r="C91" s="3" t="s">
        <v>96</v>
      </c>
      <c r="D91" s="3" t="s">
        <v>97</v>
      </c>
      <c r="E91" s="3"/>
      <c r="F91" s="4">
        <v>3381793</v>
      </c>
      <c r="G91" s="4">
        <v>828119.83</v>
      </c>
      <c r="H91" s="4">
        <f t="shared" si="2"/>
        <v>2553673.17</v>
      </c>
      <c r="I91" s="10">
        <f t="shared" si="3"/>
        <v>0.24487596668394546</v>
      </c>
    </row>
    <row r="92" spans="1:11" ht="33.75" outlineLevel="4">
      <c r="A92" s="2" t="s">
        <v>98</v>
      </c>
      <c r="B92" s="3" t="s">
        <v>7</v>
      </c>
      <c r="C92" s="3" t="s">
        <v>96</v>
      </c>
      <c r="D92" s="3" t="s">
        <v>99</v>
      </c>
      <c r="E92" s="3"/>
      <c r="F92" s="4">
        <v>2007000</v>
      </c>
      <c r="G92" s="4">
        <v>402047.46</v>
      </c>
      <c r="H92" s="4">
        <f t="shared" si="2"/>
        <v>1604952.54</v>
      </c>
      <c r="I92" s="10">
        <f t="shared" si="3"/>
        <v>0.20032260089686099</v>
      </c>
    </row>
    <row r="93" spans="1:11" outlineLevel="7">
      <c r="A93" s="5" t="s">
        <v>100</v>
      </c>
      <c r="B93" s="6" t="s">
        <v>7</v>
      </c>
      <c r="C93" s="6" t="s">
        <v>96</v>
      </c>
      <c r="D93" s="6" t="s">
        <v>99</v>
      </c>
      <c r="E93" s="6" t="s">
        <v>101</v>
      </c>
      <c r="F93" s="7">
        <v>1937000</v>
      </c>
      <c r="G93" s="7">
        <v>402047.46</v>
      </c>
      <c r="H93" s="4">
        <f t="shared" si="2"/>
        <v>1534952.54</v>
      </c>
      <c r="I93" s="10">
        <f t="shared" si="3"/>
        <v>0.207561930820857</v>
      </c>
    </row>
    <row r="94" spans="1:11" outlineLevel="7">
      <c r="A94" s="5" t="s">
        <v>100</v>
      </c>
      <c r="B94" s="6" t="s">
        <v>7</v>
      </c>
      <c r="C94" s="6" t="s">
        <v>96</v>
      </c>
      <c r="D94" s="6" t="s">
        <v>99</v>
      </c>
      <c r="E94" s="6" t="s">
        <v>101</v>
      </c>
      <c r="F94" s="7">
        <v>70000</v>
      </c>
      <c r="G94" s="7">
        <v>0</v>
      </c>
      <c r="H94" s="4">
        <f t="shared" si="2"/>
        <v>70000</v>
      </c>
      <c r="I94" s="10">
        <f t="shared" si="3"/>
        <v>0</v>
      </c>
    </row>
    <row r="95" spans="1:11" ht="56.25" outlineLevel="7">
      <c r="A95" s="5" t="s">
        <v>102</v>
      </c>
      <c r="B95" s="6" t="s">
        <v>7</v>
      </c>
      <c r="C95" s="6" t="s">
        <v>96</v>
      </c>
      <c r="D95" s="6" t="s">
        <v>99</v>
      </c>
      <c r="E95" s="6" t="s">
        <v>103</v>
      </c>
      <c r="F95" s="7">
        <v>607000</v>
      </c>
      <c r="G95" s="7">
        <v>112804.09</v>
      </c>
      <c r="H95" s="4">
        <f t="shared" si="2"/>
        <v>494195.91000000003</v>
      </c>
      <c r="I95" s="10">
        <f t="shared" si="3"/>
        <v>0.18583869851729817</v>
      </c>
    </row>
    <row r="96" spans="1:11" outlineLevel="7">
      <c r="A96" s="5" t="s">
        <v>131</v>
      </c>
      <c r="B96" s="6" t="s">
        <v>7</v>
      </c>
      <c r="C96" s="6" t="s">
        <v>96</v>
      </c>
      <c r="D96" s="6" t="s">
        <v>99</v>
      </c>
      <c r="E96" s="6" t="s">
        <v>103</v>
      </c>
      <c r="F96" s="7">
        <v>585000</v>
      </c>
      <c r="G96" s="7">
        <v>112804.09</v>
      </c>
      <c r="H96" s="4">
        <f t="shared" si="2"/>
        <v>472195.91000000003</v>
      </c>
      <c r="I96" s="10">
        <f t="shared" si="3"/>
        <v>0.19282750427350426</v>
      </c>
    </row>
    <row r="97" spans="1:10" outlineLevel="7">
      <c r="A97" s="5" t="s">
        <v>24</v>
      </c>
      <c r="B97" s="6" t="s">
        <v>7</v>
      </c>
      <c r="C97" s="6" t="s">
        <v>96</v>
      </c>
      <c r="D97" s="6" t="s">
        <v>99</v>
      </c>
      <c r="E97" s="6" t="s">
        <v>103</v>
      </c>
      <c r="F97" s="7">
        <v>22000</v>
      </c>
      <c r="G97" s="7">
        <v>0</v>
      </c>
      <c r="H97" s="4">
        <f t="shared" si="2"/>
        <v>22000</v>
      </c>
      <c r="I97" s="10">
        <f t="shared" si="3"/>
        <v>0</v>
      </c>
    </row>
    <row r="98" spans="1:10" outlineLevel="7">
      <c r="A98" s="5" t="s">
        <v>24</v>
      </c>
      <c r="B98" s="6" t="s">
        <v>7</v>
      </c>
      <c r="C98" s="6" t="s">
        <v>96</v>
      </c>
      <c r="D98" s="6" t="s">
        <v>99</v>
      </c>
      <c r="E98" s="6" t="s">
        <v>25</v>
      </c>
      <c r="F98" s="7">
        <v>639708</v>
      </c>
      <c r="G98" s="7">
        <v>288858.81</v>
      </c>
      <c r="H98" s="4">
        <f t="shared" si="2"/>
        <v>350849.19</v>
      </c>
      <c r="I98" s="10">
        <f t="shared" si="3"/>
        <v>0.45154790935864486</v>
      </c>
    </row>
    <row r="99" spans="1:10" outlineLevel="7">
      <c r="A99" s="15" t="s">
        <v>132</v>
      </c>
      <c r="B99" s="6" t="s">
        <v>7</v>
      </c>
      <c r="C99" s="6" t="s">
        <v>96</v>
      </c>
      <c r="D99" s="6" t="s">
        <v>99</v>
      </c>
      <c r="E99" s="12" t="s">
        <v>127</v>
      </c>
      <c r="F99" s="13">
        <v>128085</v>
      </c>
      <c r="G99" s="13">
        <v>24409.47</v>
      </c>
      <c r="H99" s="4">
        <f t="shared" si="2"/>
        <v>103675.53</v>
      </c>
      <c r="I99" s="10">
        <f t="shared" si="3"/>
        <v>0.19057243236912988</v>
      </c>
    </row>
    <row r="100" spans="1:10" outlineLevel="7">
      <c r="A100" s="15" t="s">
        <v>132</v>
      </c>
      <c r="B100" s="6" t="s">
        <v>7</v>
      </c>
      <c r="C100" s="6" t="s">
        <v>7</v>
      </c>
      <c r="D100" s="6" t="s">
        <v>99</v>
      </c>
      <c r="E100" s="12" t="s">
        <v>127</v>
      </c>
      <c r="F100" s="13">
        <v>92085</v>
      </c>
      <c r="G100" s="13">
        <v>0</v>
      </c>
      <c r="H100" s="4">
        <v>92085</v>
      </c>
      <c r="I100" s="10">
        <v>1</v>
      </c>
    </row>
    <row r="101" spans="1:10" outlineLevel="7">
      <c r="A101" s="15" t="s">
        <v>133</v>
      </c>
      <c r="B101" s="6" t="s">
        <v>7</v>
      </c>
      <c r="C101" s="6" t="s">
        <v>7</v>
      </c>
      <c r="D101" s="6" t="s">
        <v>99</v>
      </c>
      <c r="E101" s="12" t="s">
        <v>127</v>
      </c>
      <c r="F101" s="13">
        <v>36000</v>
      </c>
      <c r="G101" s="13">
        <v>24409.47</v>
      </c>
      <c r="H101" s="4">
        <v>11590.53</v>
      </c>
      <c r="I101" s="10">
        <v>0.67800000000000005</v>
      </c>
    </row>
    <row r="102" spans="1:10" ht="22.5" outlineLevel="4">
      <c r="A102" s="2" t="s">
        <v>104</v>
      </c>
      <c r="B102" s="3" t="s">
        <v>7</v>
      </c>
      <c r="C102" s="3" t="s">
        <v>96</v>
      </c>
      <c r="D102" s="3" t="s">
        <v>105</v>
      </c>
      <c r="E102" s="3"/>
      <c r="F102" s="4">
        <v>3000</v>
      </c>
      <c r="G102" s="4">
        <v>0</v>
      </c>
      <c r="H102" s="4">
        <f t="shared" si="2"/>
        <v>3000</v>
      </c>
      <c r="I102" s="10">
        <f t="shared" si="3"/>
        <v>0</v>
      </c>
    </row>
    <row r="103" spans="1:10" ht="22.5" outlineLevel="7">
      <c r="A103" s="5" t="s">
        <v>32</v>
      </c>
      <c r="B103" s="6" t="s">
        <v>7</v>
      </c>
      <c r="C103" s="6" t="s">
        <v>96</v>
      </c>
      <c r="D103" s="6" t="s">
        <v>105</v>
      </c>
      <c r="E103" s="6" t="s">
        <v>33</v>
      </c>
      <c r="F103" s="7">
        <v>3000</v>
      </c>
      <c r="G103" s="7">
        <v>0</v>
      </c>
      <c r="H103" s="4">
        <f t="shared" si="2"/>
        <v>3000</v>
      </c>
      <c r="I103" s="10">
        <f t="shared" si="3"/>
        <v>0</v>
      </c>
    </row>
    <row r="104" spans="1:10" ht="22.5" outlineLevel="4">
      <c r="A104" s="2" t="s">
        <v>34</v>
      </c>
      <c r="B104" s="3" t="s">
        <v>7</v>
      </c>
      <c r="C104" s="3" t="s">
        <v>96</v>
      </c>
      <c r="D104" s="3" t="s">
        <v>106</v>
      </c>
      <c r="E104" s="3"/>
      <c r="F104" s="4">
        <v>5000</v>
      </c>
      <c r="G104" s="4">
        <v>0</v>
      </c>
      <c r="H104" s="4">
        <f t="shared" si="2"/>
        <v>5000</v>
      </c>
      <c r="I104" s="10">
        <f t="shared" si="3"/>
        <v>0</v>
      </c>
    </row>
    <row r="105" spans="1:10" outlineLevel="7">
      <c r="A105" s="5" t="s">
        <v>38</v>
      </c>
      <c r="B105" s="6" t="s">
        <v>7</v>
      </c>
      <c r="C105" s="6" t="s">
        <v>96</v>
      </c>
      <c r="D105" s="6" t="s">
        <v>106</v>
      </c>
      <c r="E105" s="6" t="s">
        <v>39</v>
      </c>
      <c r="F105" s="7">
        <v>5000</v>
      </c>
      <c r="G105" s="4">
        <v>0</v>
      </c>
      <c r="H105" s="4">
        <f t="shared" si="2"/>
        <v>5000</v>
      </c>
      <c r="I105" s="10">
        <f t="shared" si="3"/>
        <v>0</v>
      </c>
      <c r="J105" s="13"/>
    </row>
  </sheetData>
  <mergeCells count="3">
    <mergeCell ref="A6:I6"/>
    <mergeCell ref="A7:I7"/>
    <mergeCell ref="A8:I8"/>
  </mergeCells>
  <pageMargins left="0.74803149606299213" right="0.35433070866141736" top="1.1811023622047245" bottom="0.78740157480314965" header="0.51181102362204722" footer="0.51181102362204722"/>
  <pageSetup paperSize="9" scale="90" orientation="portrait" r:id="rId1"/>
  <headerFooter alignWithMargins="0">
    <oddHeader>&amp;RПриложение 9к  отчету об исполнении бюджета Сысоевского с\п за 2020 год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2021-03-17T14:16:49Z</cp:lastPrinted>
  <dcterms:created xsi:type="dcterms:W3CDTF">2020-01-14T12:01:09Z</dcterms:created>
  <dcterms:modified xsi:type="dcterms:W3CDTF">2021-04-14T10:41:31Z</dcterms:modified>
</cp:coreProperties>
</file>