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Бюджет!$J$114</definedName>
    <definedName name="SIGN" localSheetId="0">Бюджет!$A$19:$H$20</definedName>
  </definedNames>
  <calcPr calcId="124519"/>
</workbook>
</file>

<file path=xl/calcChain.xml><?xml version="1.0" encoding="utf-8"?>
<calcChain xmlns="http://schemas.openxmlformats.org/spreadsheetml/2006/main">
  <c r="F20" i="1"/>
  <c r="F21"/>
  <c r="F44"/>
  <c r="F43" s="1"/>
  <c r="F42" s="1"/>
  <c r="F13" s="1"/>
  <c r="F59"/>
  <c r="F58"/>
  <c r="F57" s="1"/>
  <c r="F56" s="1"/>
  <c r="I109"/>
  <c r="H109"/>
  <c r="I108"/>
  <c r="H108"/>
  <c r="I107"/>
  <c r="H107"/>
  <c r="I106"/>
  <c r="H106"/>
  <c r="I105"/>
  <c r="H105"/>
  <c r="I104"/>
  <c r="H104"/>
  <c r="I103"/>
  <c r="H103"/>
  <c r="G102"/>
  <c r="H102" s="1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G88"/>
  <c r="F88"/>
  <c r="I87"/>
  <c r="H87"/>
  <c r="I86"/>
  <c r="H86"/>
  <c r="G85"/>
  <c r="F85"/>
  <c r="G84"/>
  <c r="F84"/>
  <c r="G83"/>
  <c r="F83"/>
  <c r="H83" s="1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1"/>
  <c r="H61"/>
  <c r="I60"/>
  <c r="H60"/>
  <c r="G59"/>
  <c r="H59" s="1"/>
  <c r="G58"/>
  <c r="I58" s="1"/>
  <c r="H55"/>
  <c r="H54"/>
  <c r="I53"/>
  <c r="H53"/>
  <c r="I52"/>
  <c r="H52"/>
  <c r="I51"/>
  <c r="H51"/>
  <c r="I50"/>
  <c r="H50"/>
  <c r="I49"/>
  <c r="H49"/>
  <c r="I47"/>
  <c r="H47"/>
  <c r="I46"/>
  <c r="H46"/>
  <c r="I45"/>
  <c r="H45"/>
  <c r="G44"/>
  <c r="I44" s="1"/>
  <c r="I41"/>
  <c r="H41"/>
  <c r="I40"/>
  <c r="H40"/>
  <c r="I39"/>
  <c r="H39"/>
  <c r="I38"/>
  <c r="H38"/>
  <c r="I37"/>
  <c r="H37"/>
  <c r="I36"/>
  <c r="H36"/>
  <c r="I35"/>
  <c r="H35"/>
  <c r="I34"/>
  <c r="H34"/>
  <c r="H33"/>
  <c r="I32"/>
  <c r="H32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G21"/>
  <c r="H21" s="1"/>
  <c r="I18"/>
  <c r="H18"/>
  <c r="I17"/>
  <c r="H17"/>
  <c r="I16"/>
  <c r="H16"/>
  <c r="I15"/>
  <c r="H15"/>
  <c r="I14"/>
  <c r="H14"/>
  <c r="I56" l="1"/>
  <c r="H56"/>
  <c r="G57"/>
  <c r="H57" s="1"/>
  <c r="H84"/>
  <c r="H88"/>
  <c r="I85"/>
  <c r="H58"/>
  <c r="H85"/>
  <c r="I83"/>
  <c r="I84"/>
  <c r="I88"/>
  <c r="I21"/>
  <c r="G43"/>
  <c r="H44"/>
  <c r="I57"/>
  <c r="I59"/>
  <c r="I102"/>
  <c r="G20"/>
  <c r="G101"/>
  <c r="F110"/>
  <c r="I101" l="1"/>
  <c r="H101"/>
  <c r="G100"/>
  <c r="H43"/>
  <c r="G42"/>
  <c r="I43"/>
  <c r="I20"/>
  <c r="H20"/>
  <c r="G19"/>
  <c r="H19" l="1"/>
  <c r="G13"/>
  <c r="I19"/>
  <c r="I42"/>
  <c r="H42"/>
  <c r="H100"/>
  <c r="G99"/>
  <c r="I100"/>
  <c r="I99" l="1"/>
  <c r="H99"/>
  <c r="I13"/>
  <c r="G110"/>
  <c r="H13"/>
  <c r="I110" l="1"/>
  <c r="H110"/>
</calcChain>
</file>

<file path=xl/sharedStrings.xml><?xml version="1.0" encoding="utf-8"?>
<sst xmlns="http://schemas.openxmlformats.org/spreadsheetml/2006/main" count="431" uniqueCount="145">
  <si>
    <t>руб.</t>
  </si>
  <si>
    <t>Наименование кода</t>
  </si>
  <si>
    <t>КВСР</t>
  </si>
  <si>
    <t>КФСР</t>
  </si>
  <si>
    <t>КЦСР</t>
  </si>
  <si>
    <t>КВР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</si>
  <si>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</si>
  <si>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</si>
  <si>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</si>
  <si>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</si>
  <si>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</si>
  <si>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</si>
  <si>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</si>
  <si>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</si>
  <si>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</si>
  <si>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</si>
  <si>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</si>
  <si>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</si>
  <si>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</si>
  <si>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</si>
  <si>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</si>
  <si>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</si>
  <si>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</si>
  <si>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</si>
  <si>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</si>
  <si>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</si>
  <si>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</si>
  <si>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</si>
  <si>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</si>
  <si>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</si>
  <si>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</si>
  <si>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</si>
  <si>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</si>
  <si>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</si>
  <si>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</si>
  <si>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</si>
  <si>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</si>
  <si>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</si>
  <si>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</si>
  <si>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</si>
  <si>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</si>
  <si>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</si>
  <si>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99 0 00 80870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</si>
  <si>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</si>
  <si>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</si>
  <si>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</si>
  <si>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</si>
  <si>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</si>
  <si>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</si>
  <si>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</si>
  <si>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</si>
  <si>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</si>
  <si>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</si>
  <si>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</si>
  <si>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</si>
  <si>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</si>
  <si>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</si>
  <si>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</si>
  <si>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</si>
  <si>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</si>
  <si>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</si>
  <si>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</si>
  <si>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</si>
  <si>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</si>
  <si>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</si>
  <si>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</si>
  <si>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</si>
  <si>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</si>
  <si>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</si>
  <si>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</si>
  <si>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</si>
  <si>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</si>
  <si>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</si>
  <si>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</si>
  <si>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</si>
  <si>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</si>
  <si>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</si>
  <si>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</si>
  <si>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</si>
  <si>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</si>
  <si>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</si>
  <si>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</si>
  <si>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</si>
  <si>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</si>
  <si>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</si>
  <si>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</si>
  <si>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</si>
  <si>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</si>
  <si>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</si>
  <si>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</si>
  <si>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</si>
  <si>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</si>
  <si>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</si>
  <si>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Реализация проектов местных инициатив населения ВО</t>
  </si>
  <si>
    <t>99 0 00 S1779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</si>
  <si>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</si>
  <si>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</si>
  <si>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</si>
  <si>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</si>
  <si>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</si>
  <si>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</si>
  <si>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</si>
  <si>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</si>
  <si>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</si>
  <si>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</si>
  <si>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</si>
  <si>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</si>
  <si>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</si>
  <si>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</si>
  <si>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</si>
  <si>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</si>
  <si>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</si>
  <si>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</si>
  <si>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</si>
  <si>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</si>
  <si>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</si>
  <si>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</si>
  <si>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</si>
  <si>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86 0 00 00000</t>
  </si>
  <si>
    <t>86 0 00 00590</t>
  </si>
  <si>
    <t>86 0 00 80140</t>
  </si>
  <si>
    <t>86 0 00 80150</t>
  </si>
  <si>
    <t>Итого</t>
  </si>
  <si>
    <t>Исполнение расходов бюджета Сысоевского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</si>
  <si>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</si>
  <si>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</si>
  <si>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</si>
  <si>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</si>
  <si>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</si>
  <si>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</si>
  <si>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</si>
  <si>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</si>
  <si>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</si>
  <si>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</si>
  <si>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</si>
  <si>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</si>
  <si>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</si>
  <si>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244</t>
  </si>
  <si>
    <t>Ассигнования 2022 год</t>
  </si>
  <si>
    <t>99 0 00S2270</t>
  </si>
  <si>
    <t>Ведомственная целевая программа "Благоустройство населённых пунктов Сысоевского сельского поселения "</t>
  </si>
  <si>
    <t>Ведомственная целевая программа "Культура Сысоевского сельского поселения "</t>
  </si>
  <si>
    <t>Ведомственная целевая программа "Пожарная  безопасность и защита  населения и территории Сысоевского сельского поселения от чрезвычайных ситуаций"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</si>
  <si>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района"</t>
  </si>
  <si>
    <t>поселения за 3 квартал  2022 года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</si>
</sst>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164" fontId="3" fillId="0" borderId="3" xfId="1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K110"/>
  <sheetViews>
    <sheetView showGridLines="0" tabSelected="1" workbookViewId="0">
      <selection activeCell="J15" sqref="J15"/>
    </sheetView>
  </sheetViews>
  <sheetFormatPr defaultRowHeight="12.75" customHeight="1" outlineLevelRow="7"/>
  <cols>
    <col min="1" max="1" width="48.5703125" customWidth="1"/>
    <col min="2" max="2" width="7.42578125" customWidth="1"/>
    <col min="3" max="3" width="7.28515625" customWidth="1"/>
    <col min="4" max="4" width="13.85546875" customWidth="1"/>
    <col min="5" max="5" width="7.5703125" customWidth="1"/>
    <col min="6" max="6" width="11.42578125" customWidth="1"/>
    <col min="7" max="7" width="12.7109375" customWidth="1"/>
    <col min="8" max="8" width="13.140625" customWidth="1"/>
    <col min="9" max="9" width="7.140625" customWidth="1"/>
    <col min="10" max="10" width="9.140625" customWidth="1"/>
  </cols>
  <sheetData>
    <row r="6" spans="1:10" ht="12.75" customHeight="1">
      <c r="A6" s="17" t="s">
        <v>123</v>
      </c>
      <c r="B6" s="17"/>
      <c r="C6" s="17"/>
      <c r="D6" s="17"/>
      <c r="E6" s="17"/>
      <c r="F6" s="17"/>
      <c r="G6" s="17"/>
      <c r="H6" s="17"/>
      <c r="I6" s="17"/>
    </row>
    <row r="7" spans="1:10" ht="12.75" customHeight="1">
      <c r="A7" s="17" t="s">
        <v>124</v>
      </c>
      <c r="B7" s="17"/>
      <c r="C7" s="17"/>
      <c r="D7" s="17"/>
      <c r="E7" s="17"/>
      <c r="F7" s="17"/>
      <c r="G7" s="17"/>
      <c r="H7" s="17"/>
      <c r="I7" s="17"/>
    </row>
    <row r="8" spans="1:10" ht="12.75" customHeight="1">
      <c r="A8" s="17" t="s">
        <v>144</v>
      </c>
      <c r="B8" s="17"/>
      <c r="C8" s="17"/>
      <c r="D8" s="17"/>
      <c r="E8" s="17"/>
      <c r="F8" s="17"/>
      <c r="G8" s="17"/>
      <c r="H8" s="17"/>
      <c r="I8" s="17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  <c r="I10" s="12"/>
    </row>
    <row r="11" spans="1:10" ht="31.5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138</v>
      </c>
      <c r="G11" s="13" t="s">
        <v>125</v>
      </c>
      <c r="H11" s="13" t="s">
        <v>126</v>
      </c>
      <c r="I11" s="13" t="s">
        <v>127</v>
      </c>
      <c r="J11" s="1"/>
    </row>
    <row r="12" spans="1:10">
      <c r="A12" s="13" t="s">
        <v>128</v>
      </c>
      <c r="B12" s="13" t="s">
        <v>129</v>
      </c>
      <c r="C12" s="13" t="s">
        <v>130</v>
      </c>
      <c r="D12" s="13" t="s">
        <v>131</v>
      </c>
      <c r="E12" s="13" t="s">
        <v>132</v>
      </c>
      <c r="F12" s="13" t="s">
        <v>133</v>
      </c>
      <c r="G12" s="13" t="s">
        <v>134</v>
      </c>
      <c r="H12" s="13" t="s">
        <v>135</v>
      </c>
      <c r="I12" s="13" t="s">
        <v>136</v>
      </c>
    </row>
    <row r="13" spans="1:10">
      <c r="A13" s="2" t="s">
        <v>6</v>
      </c>
      <c r="B13" s="3" t="s">
        <v>7</v>
      </c>
      <c r="C13" s="3" t="s">
        <v>9</v>
      </c>
      <c r="D13" s="3"/>
      <c r="E13" s="3"/>
      <c r="F13" s="4">
        <f>F14+F19+F35+F38+F42</f>
        <v>4400841.16</v>
      </c>
      <c r="G13" s="4">
        <f>G14+G19+G35+G38+G42</f>
        <v>3427324.13</v>
      </c>
      <c r="H13" s="4">
        <f t="shared" ref="H13:H75" si="0">F13-G13</f>
        <v>973517.03000000026</v>
      </c>
      <c r="I13" s="11">
        <f t="shared" ref="I13:I53" si="1">G13/F13</f>
        <v>0.77878841916666675</v>
      </c>
    </row>
    <row r="14" spans="1:10" outlineLevel="1">
      <c r="A14" s="2" t="s">
        <v>8</v>
      </c>
      <c r="B14" s="3" t="s">
        <v>7</v>
      </c>
      <c r="C14" s="3" t="s">
        <v>11</v>
      </c>
      <c r="D14" s="3"/>
      <c r="E14" s="3"/>
      <c r="F14" s="4">
        <v>865000</v>
      </c>
      <c r="G14" s="4">
        <v>601651.37</v>
      </c>
      <c r="H14" s="4">
        <f t="shared" si="0"/>
        <v>263348.63</v>
      </c>
      <c r="I14" s="11">
        <f t="shared" si="1"/>
        <v>0.69555071676300573</v>
      </c>
    </row>
    <row r="15" spans="1:10" ht="33.75" outlineLevel="2">
      <c r="A15" s="2" t="s">
        <v>10</v>
      </c>
      <c r="B15" s="3" t="s">
        <v>7</v>
      </c>
      <c r="C15" s="3" t="s">
        <v>11</v>
      </c>
      <c r="D15" s="3" t="s">
        <v>13</v>
      </c>
      <c r="E15" s="3"/>
      <c r="F15" s="4">
        <v>865000</v>
      </c>
      <c r="G15" s="4">
        <v>601651.37</v>
      </c>
      <c r="H15" s="4">
        <f t="shared" si="0"/>
        <v>263348.63</v>
      </c>
      <c r="I15" s="11">
        <f t="shared" si="1"/>
        <v>0.69555071676300573</v>
      </c>
    </row>
    <row r="16" spans="1:10" ht="33.75" outlineLevel="3">
      <c r="A16" s="2" t="s">
        <v>12</v>
      </c>
      <c r="B16" s="3" t="s">
        <v>7</v>
      </c>
      <c r="C16" s="3" t="s">
        <v>11</v>
      </c>
      <c r="D16" s="3" t="s">
        <v>15</v>
      </c>
      <c r="E16" s="3"/>
      <c r="F16" s="4">
        <v>865000</v>
      </c>
      <c r="G16" s="4">
        <v>601651.37</v>
      </c>
      <c r="H16" s="4">
        <f t="shared" si="0"/>
        <v>263348.63</v>
      </c>
      <c r="I16" s="11">
        <f t="shared" si="1"/>
        <v>0.69555071676300573</v>
      </c>
    </row>
    <row r="17" spans="1:9" outlineLevel="4">
      <c r="A17" s="2" t="s">
        <v>14</v>
      </c>
      <c r="B17" s="3" t="s">
        <v>7</v>
      </c>
      <c r="C17" s="6" t="s">
        <v>11</v>
      </c>
      <c r="D17" s="6" t="s">
        <v>15</v>
      </c>
      <c r="E17" s="6" t="s">
        <v>17</v>
      </c>
      <c r="F17" s="7">
        <v>665000</v>
      </c>
      <c r="G17" s="7">
        <v>466504.88</v>
      </c>
      <c r="H17" s="4">
        <f t="shared" si="0"/>
        <v>198495.12</v>
      </c>
      <c r="I17" s="11">
        <f t="shared" si="1"/>
        <v>0.70151109774436093</v>
      </c>
    </row>
    <row r="18" spans="1:9" ht="22.5" outlineLevel="7">
      <c r="A18" s="5" t="s">
        <v>16</v>
      </c>
      <c r="B18" s="6" t="s">
        <v>7</v>
      </c>
      <c r="C18" s="6" t="s">
        <v>11</v>
      </c>
      <c r="D18" s="6" t="s">
        <v>15</v>
      </c>
      <c r="E18" s="6" t="s">
        <v>19</v>
      </c>
      <c r="F18" s="7">
        <v>200000</v>
      </c>
      <c r="G18" s="7">
        <v>135146.49</v>
      </c>
      <c r="H18" s="4">
        <f t="shared" si="0"/>
        <v>64853.510000000009</v>
      </c>
      <c r="I18" s="11">
        <f t="shared" si="1"/>
        <v>0.67573244999999993</v>
      </c>
    </row>
    <row r="19" spans="1:9" ht="33.75" outlineLevel="7">
      <c r="A19" s="5" t="s">
        <v>18</v>
      </c>
      <c r="B19" s="6" t="s">
        <v>7</v>
      </c>
      <c r="C19" s="3" t="s">
        <v>21</v>
      </c>
      <c r="D19" s="3"/>
      <c r="E19" s="3"/>
      <c r="F19" s="4">
        <v>1774761.16</v>
      </c>
      <c r="G19" s="4">
        <f>G20</f>
        <v>1392309.23</v>
      </c>
      <c r="H19" s="4">
        <f t="shared" si="0"/>
        <v>382451.92999999993</v>
      </c>
      <c r="I19" s="11">
        <f t="shared" si="1"/>
        <v>0.78450512743923251</v>
      </c>
    </row>
    <row r="20" spans="1:9" ht="45" outlineLevel="2">
      <c r="A20" s="2" t="s">
        <v>20</v>
      </c>
      <c r="B20" s="3" t="s">
        <v>7</v>
      </c>
      <c r="C20" s="3" t="s">
        <v>21</v>
      </c>
      <c r="D20" s="3" t="s">
        <v>13</v>
      </c>
      <c r="E20" s="3"/>
      <c r="F20" s="4">
        <f>F21+F28+F30+F26</f>
        <v>1774761.16</v>
      </c>
      <c r="G20" s="4">
        <f>G21+G26+G28+G30</f>
        <v>1392309.23</v>
      </c>
      <c r="H20" s="4">
        <f t="shared" si="0"/>
        <v>382451.92999999993</v>
      </c>
      <c r="I20" s="11">
        <f t="shared" si="1"/>
        <v>0.78450512743923251</v>
      </c>
    </row>
    <row r="21" spans="1:9" ht="33.75" outlineLevel="3">
      <c r="A21" s="2" t="s">
        <v>12</v>
      </c>
      <c r="B21" s="3" t="s">
        <v>7</v>
      </c>
      <c r="C21" s="3" t="s">
        <v>21</v>
      </c>
      <c r="D21" s="3" t="s">
        <v>23</v>
      </c>
      <c r="E21" s="3"/>
      <c r="F21" s="4">
        <f>F22+F23+F24+F25</f>
        <v>1762361.16</v>
      </c>
      <c r="G21" s="4">
        <f>G22+G23+G24+G25</f>
        <v>1392309.23</v>
      </c>
      <c r="H21" s="4">
        <f t="shared" si="0"/>
        <v>370051.92999999993</v>
      </c>
      <c r="I21" s="11">
        <f t="shared" si="1"/>
        <v>0.79002491748059178</v>
      </c>
    </row>
    <row r="22" spans="1:9" ht="22.5" outlineLevel="4">
      <c r="A22" s="2" t="s">
        <v>22</v>
      </c>
      <c r="B22" s="3" t="s">
        <v>7</v>
      </c>
      <c r="C22" s="6" t="s">
        <v>21</v>
      </c>
      <c r="D22" s="6" t="s">
        <v>23</v>
      </c>
      <c r="E22" s="6" t="s">
        <v>17</v>
      </c>
      <c r="F22" s="7">
        <v>1094361.1599999999</v>
      </c>
      <c r="G22" s="7">
        <v>870476.66</v>
      </c>
      <c r="H22" s="4">
        <f t="shared" si="0"/>
        <v>223884.49999999988</v>
      </c>
      <c r="I22" s="11">
        <f t="shared" si="1"/>
        <v>0.79541991420821267</v>
      </c>
    </row>
    <row r="23" spans="1:9" ht="22.5" outlineLevel="7">
      <c r="A23" s="5" t="s">
        <v>16</v>
      </c>
      <c r="B23" s="6" t="s">
        <v>7</v>
      </c>
      <c r="C23" s="6" t="s">
        <v>21</v>
      </c>
      <c r="D23" s="6" t="s">
        <v>23</v>
      </c>
      <c r="E23" s="6" t="s">
        <v>19</v>
      </c>
      <c r="F23" s="7">
        <v>308000</v>
      </c>
      <c r="G23" s="7">
        <v>253611.39</v>
      </c>
      <c r="H23" s="4">
        <f t="shared" si="0"/>
        <v>54388.609999999986</v>
      </c>
      <c r="I23" s="11">
        <f t="shared" si="1"/>
        <v>0.82341360389610396</v>
      </c>
    </row>
    <row r="24" spans="1:9" ht="33.75" outlineLevel="7">
      <c r="A24" s="5" t="s">
        <v>18</v>
      </c>
      <c r="B24" s="6" t="s">
        <v>7</v>
      </c>
      <c r="C24" s="6" t="s">
        <v>21</v>
      </c>
      <c r="D24" s="6" t="s">
        <v>23</v>
      </c>
      <c r="E24" s="6" t="s">
        <v>25</v>
      </c>
      <c r="F24" s="7">
        <v>310000</v>
      </c>
      <c r="G24" s="7">
        <v>226243.73</v>
      </c>
      <c r="H24" s="4">
        <f t="shared" si="0"/>
        <v>83756.26999999999</v>
      </c>
      <c r="I24" s="11">
        <f t="shared" si="1"/>
        <v>0.72981848387096782</v>
      </c>
    </row>
    <row r="25" spans="1:9" outlineLevel="7">
      <c r="A25" s="5" t="s">
        <v>24</v>
      </c>
      <c r="B25" s="6" t="s">
        <v>7</v>
      </c>
      <c r="C25" s="6" t="s">
        <v>21</v>
      </c>
      <c r="D25" s="6" t="s">
        <v>23</v>
      </c>
      <c r="E25" s="6" t="s">
        <v>27</v>
      </c>
      <c r="F25" s="7">
        <v>50000</v>
      </c>
      <c r="G25" s="7">
        <v>41977.45</v>
      </c>
      <c r="H25" s="4">
        <f t="shared" si="0"/>
        <v>8022.5500000000029</v>
      </c>
      <c r="I25" s="11">
        <f t="shared" si="1"/>
        <v>0.83954899999999999</v>
      </c>
    </row>
    <row r="26" spans="1:9" outlineLevel="7">
      <c r="A26" s="5" t="s">
        <v>26</v>
      </c>
      <c r="B26" s="6" t="s">
        <v>7</v>
      </c>
      <c r="C26" s="3" t="s">
        <v>21</v>
      </c>
      <c r="D26" s="3" t="s">
        <v>29</v>
      </c>
      <c r="E26" s="3"/>
      <c r="F26" s="4">
        <v>3400</v>
      </c>
      <c r="G26" s="4">
        <v>0</v>
      </c>
      <c r="H26" s="4">
        <f t="shared" si="0"/>
        <v>3400</v>
      </c>
      <c r="I26" s="11">
        <f t="shared" si="1"/>
        <v>0</v>
      </c>
    </row>
    <row r="27" spans="1:9" ht="33.75" outlineLevel="4">
      <c r="A27" s="2" t="s">
        <v>28</v>
      </c>
      <c r="B27" s="3" t="s">
        <v>7</v>
      </c>
      <c r="C27" s="6" t="s">
        <v>21</v>
      </c>
      <c r="D27" s="6" t="s">
        <v>29</v>
      </c>
      <c r="E27" s="6" t="s">
        <v>25</v>
      </c>
      <c r="F27" s="7">
        <v>3400</v>
      </c>
      <c r="G27" s="7">
        <v>0</v>
      </c>
      <c r="H27" s="4">
        <f t="shared" si="0"/>
        <v>3400</v>
      </c>
      <c r="I27" s="11">
        <f t="shared" si="1"/>
        <v>0</v>
      </c>
    </row>
    <row r="28" spans="1:9" ht="22.5" outlineLevel="3">
      <c r="A28" s="2" t="s">
        <v>30</v>
      </c>
      <c r="B28" s="3" t="s">
        <v>7</v>
      </c>
      <c r="C28" s="3" t="s">
        <v>21</v>
      </c>
      <c r="D28" s="3" t="s">
        <v>33</v>
      </c>
      <c r="E28" s="3"/>
      <c r="F28" s="4">
        <v>2000</v>
      </c>
      <c r="G28" s="4">
        <v>0</v>
      </c>
      <c r="H28" s="4">
        <f t="shared" si="0"/>
        <v>2000</v>
      </c>
      <c r="I28" s="11">
        <f t="shared" si="1"/>
        <v>0</v>
      </c>
    </row>
    <row r="29" spans="1:9" ht="22.5" outlineLevel="4">
      <c r="A29" s="2" t="s">
        <v>32</v>
      </c>
      <c r="B29" s="3" t="s">
        <v>7</v>
      </c>
      <c r="C29" s="6" t="s">
        <v>21</v>
      </c>
      <c r="D29" s="6" t="s">
        <v>33</v>
      </c>
      <c r="E29" s="6" t="s">
        <v>35</v>
      </c>
      <c r="F29" s="7">
        <v>2000</v>
      </c>
      <c r="G29" s="7">
        <v>0</v>
      </c>
      <c r="H29" s="4">
        <f t="shared" si="0"/>
        <v>2000</v>
      </c>
      <c r="I29" s="11">
        <f t="shared" si="1"/>
        <v>0</v>
      </c>
    </row>
    <row r="30" spans="1:9" ht="22.5" outlineLevel="7">
      <c r="A30" s="5" t="s">
        <v>34</v>
      </c>
      <c r="B30" s="6" t="s">
        <v>7</v>
      </c>
      <c r="C30" s="3" t="s">
        <v>21</v>
      </c>
      <c r="D30" s="3" t="s">
        <v>37</v>
      </c>
      <c r="E30" s="3"/>
      <c r="F30" s="4">
        <v>7000</v>
      </c>
      <c r="G30" s="4">
        <v>0</v>
      </c>
      <c r="H30" s="4">
        <f t="shared" si="0"/>
        <v>7000</v>
      </c>
      <c r="I30" s="11">
        <f t="shared" si="1"/>
        <v>0</v>
      </c>
    </row>
    <row r="31" spans="1:9" outlineLevel="4">
      <c r="A31" s="2" t="s">
        <v>36</v>
      </c>
      <c r="B31" s="3" t="s">
        <v>7</v>
      </c>
      <c r="C31" s="6" t="s">
        <v>21</v>
      </c>
      <c r="D31" s="6" t="s">
        <v>37</v>
      </c>
      <c r="E31" s="6" t="s">
        <v>39</v>
      </c>
      <c r="F31" s="7">
        <v>0</v>
      </c>
      <c r="G31" s="7">
        <v>0</v>
      </c>
      <c r="H31" s="4">
        <f t="shared" si="0"/>
        <v>0</v>
      </c>
      <c r="I31" s="11">
        <v>0</v>
      </c>
    </row>
    <row r="32" spans="1:9" outlineLevel="7">
      <c r="A32" s="5" t="s">
        <v>38</v>
      </c>
      <c r="B32" s="6" t="s">
        <v>7</v>
      </c>
      <c r="C32" s="6" t="s">
        <v>21</v>
      </c>
      <c r="D32" s="6" t="s">
        <v>37</v>
      </c>
      <c r="E32" s="6" t="s">
        <v>41</v>
      </c>
      <c r="F32" s="7">
        <v>7000</v>
      </c>
      <c r="G32" s="7">
        <v>0</v>
      </c>
      <c r="H32" s="4">
        <f t="shared" si="0"/>
        <v>7000</v>
      </c>
      <c r="I32" s="11">
        <f t="shared" si="1"/>
        <v>0</v>
      </c>
    </row>
    <row r="33" spans="1:9" outlineLevel="7">
      <c r="A33" s="5" t="s">
        <v>40</v>
      </c>
      <c r="B33" s="6" t="s">
        <v>7</v>
      </c>
      <c r="C33" s="3" t="s">
        <v>21</v>
      </c>
      <c r="D33" s="3" t="s">
        <v>42</v>
      </c>
      <c r="E33" s="3"/>
      <c r="F33" s="4">
        <v>0</v>
      </c>
      <c r="G33" s="4">
        <v>0</v>
      </c>
      <c r="H33" s="4">
        <f t="shared" si="0"/>
        <v>0</v>
      </c>
      <c r="I33" s="11">
        <v>0</v>
      </c>
    </row>
    <row r="34" spans="1:9" outlineLevel="7">
      <c r="A34" s="5" t="s">
        <v>38</v>
      </c>
      <c r="B34" s="6" t="s">
        <v>7</v>
      </c>
      <c r="C34" s="3" t="s">
        <v>44</v>
      </c>
      <c r="D34" s="3"/>
      <c r="E34" s="3"/>
      <c r="F34" s="4">
        <v>35630</v>
      </c>
      <c r="G34" s="4">
        <v>0</v>
      </c>
      <c r="H34" s="4">
        <f t="shared" si="0"/>
        <v>35630</v>
      </c>
      <c r="I34" s="11">
        <f t="shared" si="1"/>
        <v>0</v>
      </c>
    </row>
    <row r="35" spans="1:9" ht="33.75" outlineLevel="2">
      <c r="A35" s="2" t="s">
        <v>43</v>
      </c>
      <c r="B35" s="3" t="s">
        <v>7</v>
      </c>
      <c r="C35" s="3" t="s">
        <v>44</v>
      </c>
      <c r="D35" s="3" t="s">
        <v>13</v>
      </c>
      <c r="E35" s="3"/>
      <c r="F35" s="4">
        <v>35630</v>
      </c>
      <c r="G35" s="4">
        <v>35630</v>
      </c>
      <c r="H35" s="4">
        <f t="shared" si="0"/>
        <v>0</v>
      </c>
      <c r="I35" s="11">
        <f t="shared" si="1"/>
        <v>1</v>
      </c>
    </row>
    <row r="36" spans="1:9" ht="33.75" outlineLevel="3">
      <c r="A36" s="2" t="s">
        <v>12</v>
      </c>
      <c r="B36" s="3" t="s">
        <v>7</v>
      </c>
      <c r="C36" s="3" t="s">
        <v>44</v>
      </c>
      <c r="D36" s="3" t="s">
        <v>46</v>
      </c>
      <c r="E36" s="3"/>
      <c r="F36" s="4">
        <v>35630</v>
      </c>
      <c r="G36" s="4">
        <v>35630</v>
      </c>
      <c r="H36" s="4">
        <f t="shared" si="0"/>
        <v>0</v>
      </c>
      <c r="I36" s="11">
        <f t="shared" si="1"/>
        <v>1</v>
      </c>
    </row>
    <row r="37" spans="1:9" ht="56.25" outlineLevel="4">
      <c r="A37" s="2" t="s">
        <v>45</v>
      </c>
      <c r="B37" s="3" t="s">
        <v>7</v>
      </c>
      <c r="C37" s="6" t="s">
        <v>44</v>
      </c>
      <c r="D37" s="6" t="s">
        <v>46</v>
      </c>
      <c r="E37" s="6" t="s">
        <v>48</v>
      </c>
      <c r="F37" s="7">
        <v>35630</v>
      </c>
      <c r="G37" s="7">
        <v>35630</v>
      </c>
      <c r="H37" s="4">
        <f t="shared" si="0"/>
        <v>0</v>
      </c>
      <c r="I37" s="11">
        <f t="shared" si="1"/>
        <v>1</v>
      </c>
    </row>
    <row r="38" spans="1:9" outlineLevel="7">
      <c r="A38" s="5" t="s">
        <v>47</v>
      </c>
      <c r="B38" s="6" t="s">
        <v>7</v>
      </c>
      <c r="C38" s="3" t="s">
        <v>50</v>
      </c>
      <c r="D38" s="3"/>
      <c r="E38" s="3"/>
      <c r="F38" s="4">
        <v>10000</v>
      </c>
      <c r="G38" s="4">
        <v>0</v>
      </c>
      <c r="H38" s="4">
        <f t="shared" si="0"/>
        <v>10000</v>
      </c>
      <c r="I38" s="11">
        <f t="shared" si="1"/>
        <v>0</v>
      </c>
    </row>
    <row r="39" spans="1:9" outlineLevel="2">
      <c r="A39" s="2" t="s">
        <v>49</v>
      </c>
      <c r="B39" s="3" t="s">
        <v>7</v>
      </c>
      <c r="C39" s="3" t="s">
        <v>50</v>
      </c>
      <c r="D39" s="3" t="s">
        <v>31</v>
      </c>
      <c r="E39" s="3"/>
      <c r="F39" s="4">
        <v>10000</v>
      </c>
      <c r="G39" s="4">
        <v>0</v>
      </c>
      <c r="H39" s="4">
        <f t="shared" si="0"/>
        <v>10000</v>
      </c>
      <c r="I39" s="11">
        <f t="shared" si="1"/>
        <v>0</v>
      </c>
    </row>
    <row r="40" spans="1:9" ht="22.5" outlineLevel="3">
      <c r="A40" s="2" t="s">
        <v>30</v>
      </c>
      <c r="B40" s="3" t="s">
        <v>7</v>
      </c>
      <c r="C40" s="3" t="s">
        <v>50</v>
      </c>
      <c r="D40" s="3" t="s">
        <v>52</v>
      </c>
      <c r="E40" s="3"/>
      <c r="F40" s="4">
        <v>10000</v>
      </c>
      <c r="G40" s="4">
        <v>0</v>
      </c>
      <c r="H40" s="4">
        <f t="shared" si="0"/>
        <v>10000</v>
      </c>
      <c r="I40" s="11">
        <f t="shared" si="1"/>
        <v>0</v>
      </c>
    </row>
    <row r="41" spans="1:9" outlineLevel="4">
      <c r="A41" s="2" t="s">
        <v>51</v>
      </c>
      <c r="B41" s="3" t="s">
        <v>7</v>
      </c>
      <c r="C41" s="6" t="s">
        <v>50</v>
      </c>
      <c r="D41" s="6" t="s">
        <v>52</v>
      </c>
      <c r="E41" s="6" t="s">
        <v>54</v>
      </c>
      <c r="F41" s="7">
        <v>10000</v>
      </c>
      <c r="G41" s="7">
        <v>0</v>
      </c>
      <c r="H41" s="4">
        <f t="shared" si="0"/>
        <v>10000</v>
      </c>
      <c r="I41" s="11">
        <f t="shared" si="1"/>
        <v>0</v>
      </c>
    </row>
    <row r="42" spans="1:9" outlineLevel="7">
      <c r="A42" s="5" t="s">
        <v>53</v>
      </c>
      <c r="B42" s="6" t="s">
        <v>7</v>
      </c>
      <c r="C42" s="3" t="s">
        <v>56</v>
      </c>
      <c r="D42" s="3"/>
      <c r="E42" s="3"/>
      <c r="F42" s="4">
        <f>F43</f>
        <v>1715450</v>
      </c>
      <c r="G42" s="4">
        <f>G43</f>
        <v>1397733.53</v>
      </c>
      <c r="H42" s="4">
        <f t="shared" si="0"/>
        <v>317716.46999999997</v>
      </c>
      <c r="I42" s="11">
        <f t="shared" si="1"/>
        <v>0.81479118015681018</v>
      </c>
    </row>
    <row r="43" spans="1:9" outlineLevel="2">
      <c r="A43" s="2" t="s">
        <v>55</v>
      </c>
      <c r="B43" s="3" t="s">
        <v>7</v>
      </c>
      <c r="C43" s="3" t="s">
        <v>56</v>
      </c>
      <c r="D43" s="3" t="s">
        <v>31</v>
      </c>
      <c r="E43" s="3"/>
      <c r="F43" s="4">
        <f>F44+F49+F50+F52</f>
        <v>1715450</v>
      </c>
      <c r="G43" s="4">
        <f>G44+G48+G50+G49</f>
        <v>1397733.53</v>
      </c>
      <c r="H43" s="4">
        <f t="shared" si="0"/>
        <v>317716.46999999997</v>
      </c>
      <c r="I43" s="11">
        <f t="shared" si="1"/>
        <v>0.81479118015681018</v>
      </c>
    </row>
    <row r="44" spans="1:9" ht="22.5" outlineLevel="3">
      <c r="A44" s="2" t="s">
        <v>30</v>
      </c>
      <c r="B44" s="3" t="s">
        <v>7</v>
      </c>
      <c r="C44" s="3" t="s">
        <v>56</v>
      </c>
      <c r="D44" s="3" t="s">
        <v>58</v>
      </c>
      <c r="E44" s="3"/>
      <c r="F44" s="4">
        <f>F45+F46+F47</f>
        <v>1528450</v>
      </c>
      <c r="G44" s="4">
        <f>G45+G46+G47</f>
        <v>1226683.53</v>
      </c>
      <c r="H44" s="4">
        <f t="shared" si="0"/>
        <v>301766.46999999997</v>
      </c>
      <c r="I44" s="11">
        <f t="shared" si="1"/>
        <v>0.80256699924760377</v>
      </c>
    </row>
    <row r="45" spans="1:9" ht="22.5" outlineLevel="4">
      <c r="A45" s="2" t="s">
        <v>57</v>
      </c>
      <c r="B45" s="3" t="s">
        <v>7</v>
      </c>
      <c r="C45" s="6" t="s">
        <v>56</v>
      </c>
      <c r="D45" s="6" t="s">
        <v>58</v>
      </c>
      <c r="E45" s="6" t="s">
        <v>60</v>
      </c>
      <c r="F45" s="7">
        <v>1178450</v>
      </c>
      <c r="G45" s="7">
        <v>951209.51</v>
      </c>
      <c r="H45" s="4">
        <f t="shared" si="0"/>
        <v>227240.49</v>
      </c>
      <c r="I45" s="11">
        <f t="shared" si="1"/>
        <v>0.80717001994144855</v>
      </c>
    </row>
    <row r="46" spans="1:9" outlineLevel="7">
      <c r="A46" s="5" t="s">
        <v>59</v>
      </c>
      <c r="B46" s="6" t="s">
        <v>7</v>
      </c>
      <c r="C46" s="6" t="s">
        <v>56</v>
      </c>
      <c r="D46" s="6" t="s">
        <v>58</v>
      </c>
      <c r="E46" s="6" t="s">
        <v>62</v>
      </c>
      <c r="F46" s="7">
        <v>344500</v>
      </c>
      <c r="G46" s="7">
        <v>272364.02</v>
      </c>
      <c r="H46" s="4">
        <f t="shared" si="0"/>
        <v>72135.979999999981</v>
      </c>
      <c r="I46" s="11">
        <f t="shared" si="1"/>
        <v>0.79060673439767781</v>
      </c>
    </row>
    <row r="47" spans="1:9" ht="33.75" outlineLevel="7">
      <c r="A47" s="5" t="s">
        <v>61</v>
      </c>
      <c r="B47" s="6" t="s">
        <v>7</v>
      </c>
      <c r="C47" s="6" t="s">
        <v>56</v>
      </c>
      <c r="D47" s="6" t="s">
        <v>58</v>
      </c>
      <c r="E47" s="6" t="s">
        <v>137</v>
      </c>
      <c r="F47" s="14">
        <v>5500</v>
      </c>
      <c r="G47" s="14">
        <v>3110</v>
      </c>
      <c r="H47" s="4">
        <f t="shared" si="0"/>
        <v>2390</v>
      </c>
      <c r="I47" s="11">
        <f t="shared" si="1"/>
        <v>0.56545454545454543</v>
      </c>
    </row>
    <row r="48" spans="1:9" ht="33.75" outlineLevel="4">
      <c r="A48" s="2" t="s">
        <v>63</v>
      </c>
      <c r="B48" s="3" t="s">
        <v>7</v>
      </c>
      <c r="C48" s="3" t="s">
        <v>56</v>
      </c>
      <c r="D48" s="3" t="s">
        <v>64</v>
      </c>
      <c r="E48" s="3"/>
      <c r="F48" s="4">
        <v>0</v>
      </c>
      <c r="G48" s="4">
        <v>0</v>
      </c>
      <c r="H48" s="4">
        <v>0</v>
      </c>
      <c r="I48" s="11">
        <v>0</v>
      </c>
    </row>
    <row r="49" spans="1:9" outlineLevel="7">
      <c r="A49" s="5" t="s">
        <v>24</v>
      </c>
      <c r="B49" s="6" t="s">
        <v>7</v>
      </c>
      <c r="C49" s="6" t="s">
        <v>56</v>
      </c>
      <c r="D49" s="6" t="s">
        <v>64</v>
      </c>
      <c r="E49" s="6" t="s">
        <v>25</v>
      </c>
      <c r="F49" s="7">
        <v>50000</v>
      </c>
      <c r="G49" s="7">
        <v>50000</v>
      </c>
      <c r="H49" s="4">
        <f t="shared" si="0"/>
        <v>0</v>
      </c>
      <c r="I49" s="11">
        <f t="shared" si="1"/>
        <v>1</v>
      </c>
    </row>
    <row r="50" spans="1:9" outlineLevel="4">
      <c r="A50" s="2" t="s">
        <v>55</v>
      </c>
      <c r="B50" s="3" t="s">
        <v>7</v>
      </c>
      <c r="C50" s="3" t="s">
        <v>56</v>
      </c>
      <c r="D50" s="3" t="s">
        <v>65</v>
      </c>
      <c r="E50" s="3"/>
      <c r="F50" s="4">
        <v>135000</v>
      </c>
      <c r="G50" s="4">
        <v>121050</v>
      </c>
      <c r="H50" s="4">
        <f t="shared" si="0"/>
        <v>13950</v>
      </c>
      <c r="I50" s="11">
        <f t="shared" si="1"/>
        <v>0.89666666666666661</v>
      </c>
    </row>
    <row r="51" spans="1:9" outlineLevel="7">
      <c r="A51" s="5" t="s">
        <v>24</v>
      </c>
      <c r="B51" s="6" t="s">
        <v>7</v>
      </c>
      <c r="C51" s="6" t="s">
        <v>56</v>
      </c>
      <c r="D51" s="6" t="s">
        <v>65</v>
      </c>
      <c r="E51" s="6" t="s">
        <v>25</v>
      </c>
      <c r="F51" s="7">
        <v>135000</v>
      </c>
      <c r="G51" s="7">
        <v>121050</v>
      </c>
      <c r="H51" s="4">
        <f t="shared" si="0"/>
        <v>13950</v>
      </c>
      <c r="I51" s="11">
        <f t="shared" si="1"/>
        <v>0.89666666666666661</v>
      </c>
    </row>
    <row r="52" spans="1:9" ht="22.5" outlineLevel="4">
      <c r="A52" s="2" t="s">
        <v>66</v>
      </c>
      <c r="B52" s="3" t="s">
        <v>7</v>
      </c>
      <c r="C52" s="3" t="s">
        <v>56</v>
      </c>
      <c r="D52" s="3" t="s">
        <v>67</v>
      </c>
      <c r="E52" s="3"/>
      <c r="F52" s="4">
        <v>2000</v>
      </c>
      <c r="G52" s="4">
        <v>0</v>
      </c>
      <c r="H52" s="4">
        <f t="shared" si="0"/>
        <v>2000</v>
      </c>
      <c r="I52" s="11">
        <f t="shared" si="1"/>
        <v>0</v>
      </c>
    </row>
    <row r="53" spans="1:9" outlineLevel="7">
      <c r="A53" s="5" t="s">
        <v>40</v>
      </c>
      <c r="B53" s="6" t="s">
        <v>7</v>
      </c>
      <c r="C53" s="6" t="s">
        <v>56</v>
      </c>
      <c r="D53" s="6" t="s">
        <v>67</v>
      </c>
      <c r="E53" s="6" t="s">
        <v>41</v>
      </c>
      <c r="F53" s="7">
        <v>2000</v>
      </c>
      <c r="G53" s="7">
        <v>0</v>
      </c>
      <c r="H53" s="4">
        <f t="shared" si="0"/>
        <v>2000</v>
      </c>
      <c r="I53" s="11">
        <f t="shared" si="1"/>
        <v>0</v>
      </c>
    </row>
    <row r="54" spans="1:9" outlineLevel="4">
      <c r="A54" s="2" t="s">
        <v>36</v>
      </c>
      <c r="B54" s="3" t="s">
        <v>7</v>
      </c>
      <c r="C54" s="3" t="s">
        <v>56</v>
      </c>
      <c r="D54" s="3" t="s">
        <v>37</v>
      </c>
      <c r="E54" s="3"/>
      <c r="F54" s="4">
        <v>0</v>
      </c>
      <c r="G54" s="4">
        <v>0</v>
      </c>
      <c r="H54" s="4">
        <f t="shared" si="0"/>
        <v>0</v>
      </c>
      <c r="I54" s="11">
        <v>0</v>
      </c>
    </row>
    <row r="55" spans="1:9" outlineLevel="7">
      <c r="A55" s="5" t="s">
        <v>38</v>
      </c>
      <c r="B55" s="6" t="s">
        <v>7</v>
      </c>
      <c r="C55" s="6" t="s">
        <v>56</v>
      </c>
      <c r="D55" s="6" t="s">
        <v>37</v>
      </c>
      <c r="E55" s="6" t="s">
        <v>39</v>
      </c>
      <c r="F55" s="7">
        <v>0</v>
      </c>
      <c r="G55" s="7">
        <v>0</v>
      </c>
      <c r="H55" s="4">
        <f t="shared" si="0"/>
        <v>0</v>
      </c>
      <c r="I55" s="11">
        <v>0</v>
      </c>
    </row>
    <row r="56" spans="1:9" outlineLevel="1">
      <c r="A56" s="2" t="s">
        <v>68</v>
      </c>
      <c r="B56" s="3" t="s">
        <v>7</v>
      </c>
      <c r="C56" s="3" t="s">
        <v>69</v>
      </c>
      <c r="D56" s="3"/>
      <c r="E56" s="3"/>
      <c r="F56" s="4">
        <f>F57</f>
        <v>93200</v>
      </c>
      <c r="G56" s="4">
        <v>48515.81</v>
      </c>
      <c r="H56" s="4">
        <f t="shared" si="0"/>
        <v>44684.19</v>
      </c>
      <c r="I56" s="11">
        <f t="shared" ref="I56:I110" si="2">G56/F56</f>
        <v>0.52055590128755358</v>
      </c>
    </row>
    <row r="57" spans="1:9" outlineLevel="2">
      <c r="A57" s="2" t="s">
        <v>70</v>
      </c>
      <c r="B57" s="3" t="s">
        <v>7</v>
      </c>
      <c r="C57" s="3" t="s">
        <v>71</v>
      </c>
      <c r="D57" s="3"/>
      <c r="E57" s="3"/>
      <c r="F57" s="4">
        <f>F58</f>
        <v>93200</v>
      </c>
      <c r="G57" s="4">
        <f>G58</f>
        <v>48515.810000000005</v>
      </c>
      <c r="H57" s="4">
        <f t="shared" si="0"/>
        <v>44684.189999999995</v>
      </c>
      <c r="I57" s="11">
        <f t="shared" si="2"/>
        <v>0.52055590128755369</v>
      </c>
    </row>
    <row r="58" spans="1:9" ht="22.5" outlineLevel="3">
      <c r="A58" s="2" t="s">
        <v>30</v>
      </c>
      <c r="B58" s="3" t="s">
        <v>7</v>
      </c>
      <c r="C58" s="3" t="s">
        <v>71</v>
      </c>
      <c r="D58" s="3" t="s">
        <v>31</v>
      </c>
      <c r="E58" s="3"/>
      <c r="F58" s="4">
        <f>F60+F61+F62</f>
        <v>93200</v>
      </c>
      <c r="G58" s="4">
        <f>G59</f>
        <v>48515.810000000005</v>
      </c>
      <c r="H58" s="4">
        <f t="shared" si="0"/>
        <v>44684.189999999995</v>
      </c>
      <c r="I58" s="11">
        <f t="shared" si="2"/>
        <v>0.52055590128755369</v>
      </c>
    </row>
    <row r="59" spans="1:9" ht="22.5" outlineLevel="4">
      <c r="A59" s="2" t="s">
        <v>72</v>
      </c>
      <c r="B59" s="3" t="s">
        <v>7</v>
      </c>
      <c r="C59" s="3" t="s">
        <v>71</v>
      </c>
      <c r="D59" s="3" t="s">
        <v>73</v>
      </c>
      <c r="E59" s="3"/>
      <c r="F59" s="4">
        <f>F60+F61+F62</f>
        <v>93200</v>
      </c>
      <c r="G59" s="4">
        <f>G60+G61</f>
        <v>48515.810000000005</v>
      </c>
      <c r="H59" s="4">
        <f t="shared" si="0"/>
        <v>44684.189999999995</v>
      </c>
      <c r="I59" s="11">
        <f t="shared" si="2"/>
        <v>0.52055590128755369</v>
      </c>
    </row>
    <row r="60" spans="1:9" ht="22.5" outlineLevel="7">
      <c r="A60" s="5" t="s">
        <v>16</v>
      </c>
      <c r="B60" s="6" t="s">
        <v>7</v>
      </c>
      <c r="C60" s="6" t="s">
        <v>71</v>
      </c>
      <c r="D60" s="6" t="s">
        <v>73</v>
      </c>
      <c r="E60" s="6" t="s">
        <v>17</v>
      </c>
      <c r="F60" s="7">
        <v>72000</v>
      </c>
      <c r="G60" s="7">
        <v>37540.94</v>
      </c>
      <c r="H60" s="4">
        <f t="shared" si="0"/>
        <v>34459.06</v>
      </c>
      <c r="I60" s="11">
        <f t="shared" si="2"/>
        <v>0.52140194444444443</v>
      </c>
    </row>
    <row r="61" spans="1:9" ht="33.75" outlineLevel="7">
      <c r="A61" s="5" t="s">
        <v>18</v>
      </c>
      <c r="B61" s="6" t="s">
        <v>7</v>
      </c>
      <c r="C61" s="6" t="s">
        <v>71</v>
      </c>
      <c r="D61" s="6" t="s">
        <v>73</v>
      </c>
      <c r="E61" s="6" t="s">
        <v>19</v>
      </c>
      <c r="F61" s="7">
        <v>16000</v>
      </c>
      <c r="G61" s="7">
        <v>10974.87</v>
      </c>
      <c r="H61" s="4">
        <f t="shared" si="0"/>
        <v>5025.1299999999992</v>
      </c>
      <c r="I61" s="11">
        <f t="shared" si="2"/>
        <v>0.68592937500000006</v>
      </c>
    </row>
    <row r="62" spans="1:9" ht="27.75" customHeight="1" outlineLevel="7">
      <c r="A62" s="15" t="s">
        <v>24</v>
      </c>
      <c r="B62" s="16" t="s">
        <v>7</v>
      </c>
      <c r="C62" s="16" t="s">
        <v>71</v>
      </c>
      <c r="D62" s="16" t="s">
        <v>73</v>
      </c>
      <c r="E62" s="16" t="s">
        <v>25</v>
      </c>
      <c r="F62" s="14">
        <v>5200</v>
      </c>
      <c r="G62" s="14">
        <v>0</v>
      </c>
      <c r="H62" s="4">
        <v>5200</v>
      </c>
      <c r="I62" s="11">
        <v>0</v>
      </c>
    </row>
    <row r="63" spans="1:9" ht="22.5" outlineLevel="1">
      <c r="A63" s="2" t="s">
        <v>74</v>
      </c>
      <c r="B63" s="3" t="s">
        <v>7</v>
      </c>
      <c r="C63" s="3" t="s">
        <v>75</v>
      </c>
      <c r="D63" s="3"/>
      <c r="E63" s="3"/>
      <c r="F63" s="4">
        <v>134412</v>
      </c>
      <c r="G63" s="4">
        <v>80412</v>
      </c>
      <c r="H63" s="4">
        <f t="shared" si="0"/>
        <v>54000</v>
      </c>
      <c r="I63" s="11">
        <f t="shared" si="2"/>
        <v>0.59825015623605038</v>
      </c>
    </row>
    <row r="64" spans="1:9" ht="33.75" outlineLevel="2">
      <c r="A64" s="2" t="s">
        <v>76</v>
      </c>
      <c r="B64" s="3" t="s">
        <v>7</v>
      </c>
      <c r="C64" s="3" t="s">
        <v>77</v>
      </c>
      <c r="D64" s="3"/>
      <c r="E64" s="3"/>
      <c r="F64" s="4">
        <v>120000</v>
      </c>
      <c r="G64" s="4">
        <v>66000</v>
      </c>
      <c r="H64" s="4">
        <f t="shared" si="0"/>
        <v>54000</v>
      </c>
      <c r="I64" s="11">
        <f t="shared" si="2"/>
        <v>0.55000000000000004</v>
      </c>
    </row>
    <row r="65" spans="1:11" ht="53.25" customHeight="1" outlineLevel="3">
      <c r="A65" s="2" t="s">
        <v>142</v>
      </c>
      <c r="B65" s="3" t="s">
        <v>7</v>
      </c>
      <c r="C65" s="3" t="s">
        <v>77</v>
      </c>
      <c r="D65" s="3" t="s">
        <v>78</v>
      </c>
      <c r="E65" s="3"/>
      <c r="F65" s="4">
        <v>120000</v>
      </c>
      <c r="G65" s="4">
        <v>66000</v>
      </c>
      <c r="H65" s="4">
        <f t="shared" si="0"/>
        <v>54000</v>
      </c>
      <c r="I65" s="11">
        <f t="shared" si="2"/>
        <v>0.55000000000000004</v>
      </c>
    </row>
    <row r="66" spans="1:11" ht="22.5" outlineLevel="4">
      <c r="A66" s="2" t="s">
        <v>79</v>
      </c>
      <c r="B66" s="3" t="s">
        <v>7</v>
      </c>
      <c r="C66" s="3" t="s">
        <v>77</v>
      </c>
      <c r="D66" s="3" t="s">
        <v>80</v>
      </c>
      <c r="E66" s="3"/>
      <c r="F66" s="4">
        <v>120000</v>
      </c>
      <c r="G66" s="4">
        <v>66000</v>
      </c>
      <c r="H66" s="4">
        <f t="shared" si="0"/>
        <v>54000</v>
      </c>
      <c r="I66" s="11">
        <f t="shared" si="2"/>
        <v>0.55000000000000004</v>
      </c>
    </row>
    <row r="67" spans="1:11" outlineLevel="7">
      <c r="A67" s="5" t="s">
        <v>24</v>
      </c>
      <c r="B67" s="6" t="s">
        <v>7</v>
      </c>
      <c r="C67" s="6" t="s">
        <v>77</v>
      </c>
      <c r="D67" s="6" t="s">
        <v>80</v>
      </c>
      <c r="E67" s="6" t="s">
        <v>25</v>
      </c>
      <c r="F67" s="4">
        <v>120000</v>
      </c>
      <c r="G67" s="4">
        <v>66000</v>
      </c>
      <c r="H67" s="4">
        <f t="shared" si="0"/>
        <v>54000</v>
      </c>
      <c r="I67" s="11">
        <f t="shared" si="2"/>
        <v>0.55000000000000004</v>
      </c>
    </row>
    <row r="68" spans="1:11" ht="22.5" outlineLevel="2">
      <c r="A68" s="2" t="s">
        <v>81</v>
      </c>
      <c r="B68" s="3" t="s">
        <v>7</v>
      </c>
      <c r="C68" s="3" t="s">
        <v>82</v>
      </c>
      <c r="D68" s="3"/>
      <c r="E68" s="3"/>
      <c r="F68" s="4">
        <v>14412</v>
      </c>
      <c r="G68" s="4">
        <v>14412</v>
      </c>
      <c r="H68" s="4">
        <f t="shared" si="0"/>
        <v>0</v>
      </c>
      <c r="I68" s="11">
        <f t="shared" si="2"/>
        <v>1</v>
      </c>
    </row>
    <row r="69" spans="1:11" ht="33.75" outlineLevel="3">
      <c r="A69" s="2" t="s">
        <v>83</v>
      </c>
      <c r="B69" s="3" t="s">
        <v>7</v>
      </c>
      <c r="C69" s="3" t="s">
        <v>82</v>
      </c>
      <c r="D69" s="3" t="s">
        <v>84</v>
      </c>
      <c r="E69" s="3"/>
      <c r="F69" s="4">
        <v>14412</v>
      </c>
      <c r="G69" s="4">
        <v>14412</v>
      </c>
      <c r="H69" s="4">
        <f t="shared" si="0"/>
        <v>0</v>
      </c>
      <c r="I69" s="11">
        <f t="shared" si="2"/>
        <v>1</v>
      </c>
    </row>
    <row r="70" spans="1:11" ht="56.25" outlineLevel="4">
      <c r="A70" s="2" t="s">
        <v>45</v>
      </c>
      <c r="B70" s="3" t="s">
        <v>7</v>
      </c>
      <c r="C70" s="3" t="s">
        <v>82</v>
      </c>
      <c r="D70" s="3" t="s">
        <v>85</v>
      </c>
      <c r="E70" s="3"/>
      <c r="F70" s="4">
        <v>14412</v>
      </c>
      <c r="G70" s="4">
        <v>14412</v>
      </c>
      <c r="H70" s="4">
        <f t="shared" si="0"/>
        <v>0</v>
      </c>
      <c r="I70" s="11">
        <f t="shared" si="2"/>
        <v>1</v>
      </c>
    </row>
    <row r="71" spans="1:11" outlineLevel="7">
      <c r="A71" s="5" t="s">
        <v>47</v>
      </c>
      <c r="B71" s="6" t="s">
        <v>7</v>
      </c>
      <c r="C71" s="6" t="s">
        <v>82</v>
      </c>
      <c r="D71" s="6" t="s">
        <v>85</v>
      </c>
      <c r="E71" s="6" t="s">
        <v>48</v>
      </c>
      <c r="F71" s="7">
        <v>14412</v>
      </c>
      <c r="G71" s="7">
        <v>14412</v>
      </c>
      <c r="H71" s="4">
        <f t="shared" si="0"/>
        <v>0</v>
      </c>
      <c r="I71" s="11">
        <f t="shared" si="2"/>
        <v>1</v>
      </c>
    </row>
    <row r="72" spans="1:11" outlineLevel="1">
      <c r="A72" s="2" t="s">
        <v>86</v>
      </c>
      <c r="B72" s="3" t="s">
        <v>7</v>
      </c>
      <c r="C72" s="3" t="s">
        <v>87</v>
      </c>
      <c r="D72" s="3"/>
      <c r="E72" s="3"/>
      <c r="F72" s="4">
        <v>3589829.34</v>
      </c>
      <c r="G72" s="4">
        <v>1559325.1</v>
      </c>
      <c r="H72" s="4">
        <f t="shared" si="0"/>
        <v>2030504.2399999998</v>
      </c>
      <c r="I72" s="11">
        <f t="shared" si="2"/>
        <v>0.43437304459715631</v>
      </c>
    </row>
    <row r="73" spans="1:11" outlineLevel="2">
      <c r="A73" s="2" t="s">
        <v>88</v>
      </c>
      <c r="B73" s="3" t="s">
        <v>7</v>
      </c>
      <c r="C73" s="3" t="s">
        <v>89</v>
      </c>
      <c r="D73" s="3"/>
      <c r="E73" s="3"/>
      <c r="F73" s="4">
        <v>3579829.34</v>
      </c>
      <c r="G73" s="4">
        <v>1559325.1</v>
      </c>
      <c r="H73" s="4">
        <f t="shared" si="0"/>
        <v>2020504.2399999998</v>
      </c>
      <c r="I73" s="11">
        <f t="shared" si="2"/>
        <v>0.43558643496675742</v>
      </c>
    </row>
    <row r="74" spans="1:11" ht="62.25" customHeight="1" outlineLevel="3">
      <c r="A74" s="2" t="s">
        <v>143</v>
      </c>
      <c r="B74" s="3" t="s">
        <v>7</v>
      </c>
      <c r="C74" s="3" t="s">
        <v>89</v>
      </c>
      <c r="D74" s="3" t="s">
        <v>90</v>
      </c>
      <c r="E74" s="3"/>
      <c r="F74" s="4">
        <v>3569468.7</v>
      </c>
      <c r="G74" s="4">
        <v>1559325.1</v>
      </c>
      <c r="H74" s="4">
        <f t="shared" si="0"/>
        <v>2010143.6</v>
      </c>
      <c r="I74" s="11">
        <f t="shared" si="2"/>
        <v>0.43685075596824818</v>
      </c>
      <c r="K74" s="4"/>
    </row>
    <row r="75" spans="1:11" ht="22.5" outlineLevel="4">
      <c r="A75" s="2" t="s">
        <v>91</v>
      </c>
      <c r="B75" s="3" t="s">
        <v>7</v>
      </c>
      <c r="C75" s="3" t="s">
        <v>89</v>
      </c>
      <c r="D75" s="3" t="s">
        <v>92</v>
      </c>
      <c r="E75" s="3"/>
      <c r="F75" s="4">
        <v>3569468.7</v>
      </c>
      <c r="G75" s="4">
        <v>1559325.1</v>
      </c>
      <c r="H75" s="4">
        <f t="shared" si="0"/>
        <v>2010143.6</v>
      </c>
      <c r="I75" s="11">
        <f t="shared" si="2"/>
        <v>0.43685075596824818</v>
      </c>
    </row>
    <row r="76" spans="1:11" outlineLevel="7">
      <c r="A76" s="5" t="s">
        <v>24</v>
      </c>
      <c r="B76" s="6" t="s">
        <v>7</v>
      </c>
      <c r="C76" s="6" t="s">
        <v>89</v>
      </c>
      <c r="D76" s="6" t="s">
        <v>92</v>
      </c>
      <c r="E76" s="6" t="s">
        <v>25</v>
      </c>
      <c r="F76" s="4">
        <v>3569468.7</v>
      </c>
      <c r="G76" s="4">
        <v>1559325.1</v>
      </c>
      <c r="H76" s="4">
        <f t="shared" ref="H76:H110" si="3">F76-G76</f>
        <v>2010143.6</v>
      </c>
      <c r="I76" s="11">
        <f t="shared" si="2"/>
        <v>0.43685075596824818</v>
      </c>
    </row>
    <row r="77" spans="1:11" outlineLevel="4">
      <c r="A77" s="2" t="s">
        <v>93</v>
      </c>
      <c r="B77" s="3" t="s">
        <v>7</v>
      </c>
      <c r="C77" s="3" t="s">
        <v>89</v>
      </c>
      <c r="D77" s="3" t="s">
        <v>94</v>
      </c>
      <c r="E77" s="3"/>
      <c r="F77" s="4">
        <v>10360.64</v>
      </c>
      <c r="G77" s="4">
        <v>0</v>
      </c>
      <c r="H77" s="4">
        <f t="shared" si="3"/>
        <v>10360.64</v>
      </c>
      <c r="I77" s="11">
        <f t="shared" si="2"/>
        <v>0</v>
      </c>
    </row>
    <row r="78" spans="1:11" outlineLevel="7">
      <c r="A78" s="5" t="s">
        <v>47</v>
      </c>
      <c r="B78" s="6" t="s">
        <v>7</v>
      </c>
      <c r="C78" s="6" t="s">
        <v>89</v>
      </c>
      <c r="D78" s="6" t="s">
        <v>94</v>
      </c>
      <c r="E78" s="6" t="s">
        <v>48</v>
      </c>
      <c r="F78" s="4">
        <v>10360.64</v>
      </c>
      <c r="G78" s="7">
        <v>0</v>
      </c>
      <c r="H78" s="4">
        <f t="shared" si="3"/>
        <v>10360.64</v>
      </c>
      <c r="I78" s="11">
        <f t="shared" si="2"/>
        <v>0</v>
      </c>
    </row>
    <row r="79" spans="1:11" outlineLevel="2">
      <c r="A79" s="2" t="s">
        <v>95</v>
      </c>
      <c r="B79" s="3" t="s">
        <v>7</v>
      </c>
      <c r="C79" s="3" t="s">
        <v>96</v>
      </c>
      <c r="D79" s="3"/>
      <c r="E79" s="3"/>
      <c r="F79" s="4">
        <v>10000</v>
      </c>
      <c r="G79" s="4">
        <v>0</v>
      </c>
      <c r="H79" s="4">
        <f t="shared" si="3"/>
        <v>10000</v>
      </c>
      <c r="I79" s="11">
        <f t="shared" si="2"/>
        <v>0</v>
      </c>
    </row>
    <row r="80" spans="1:11" ht="22.5" outlineLevel="3">
      <c r="A80" s="2" t="s">
        <v>30</v>
      </c>
      <c r="B80" s="3" t="s">
        <v>7</v>
      </c>
      <c r="C80" s="3" t="s">
        <v>96</v>
      </c>
      <c r="D80" s="3" t="s">
        <v>31</v>
      </c>
      <c r="E80" s="3"/>
      <c r="F80" s="4">
        <v>10000</v>
      </c>
      <c r="G80" s="4">
        <v>0</v>
      </c>
      <c r="H80" s="4">
        <f t="shared" si="3"/>
        <v>10000</v>
      </c>
      <c r="I80" s="11">
        <f t="shared" si="2"/>
        <v>0</v>
      </c>
    </row>
    <row r="81" spans="1:9" outlineLevel="4">
      <c r="A81" s="2" t="s">
        <v>97</v>
      </c>
      <c r="B81" s="3" t="s">
        <v>7</v>
      </c>
      <c r="C81" s="3" t="s">
        <v>96</v>
      </c>
      <c r="D81" s="3" t="s">
        <v>98</v>
      </c>
      <c r="E81" s="3"/>
      <c r="F81" s="4">
        <v>10000</v>
      </c>
      <c r="G81" s="4">
        <v>0</v>
      </c>
      <c r="H81" s="4">
        <f t="shared" si="3"/>
        <v>10000</v>
      </c>
      <c r="I81" s="11">
        <f t="shared" si="2"/>
        <v>0</v>
      </c>
    </row>
    <row r="82" spans="1:9" outlineLevel="7">
      <c r="A82" s="5" t="s">
        <v>24</v>
      </c>
      <c r="B82" s="6" t="s">
        <v>7</v>
      </c>
      <c r="C82" s="6" t="s">
        <v>96</v>
      </c>
      <c r="D82" s="6" t="s">
        <v>98</v>
      </c>
      <c r="E82" s="6" t="s">
        <v>25</v>
      </c>
      <c r="F82" s="4">
        <v>10000</v>
      </c>
      <c r="G82" s="7">
        <v>0</v>
      </c>
      <c r="H82" s="4">
        <f t="shared" si="3"/>
        <v>10000</v>
      </c>
      <c r="I82" s="11">
        <f t="shared" si="2"/>
        <v>0</v>
      </c>
    </row>
    <row r="83" spans="1:9" outlineLevel="1">
      <c r="A83" s="2" t="s">
        <v>99</v>
      </c>
      <c r="B83" s="3" t="s">
        <v>7</v>
      </c>
      <c r="C83" s="3" t="s">
        <v>100</v>
      </c>
      <c r="D83" s="3"/>
      <c r="E83" s="3"/>
      <c r="F83" s="4">
        <f>F84</f>
        <v>1107604</v>
      </c>
      <c r="G83" s="4">
        <f>G84</f>
        <v>613112.74</v>
      </c>
      <c r="H83" s="4">
        <f t="shared" si="3"/>
        <v>494491.26</v>
      </c>
      <c r="I83" s="11">
        <f t="shared" si="2"/>
        <v>0.55354868707588634</v>
      </c>
    </row>
    <row r="84" spans="1:9" outlineLevel="2">
      <c r="A84" s="2" t="s">
        <v>101</v>
      </c>
      <c r="B84" s="3" t="s">
        <v>7</v>
      </c>
      <c r="C84" s="3" t="s">
        <v>102</v>
      </c>
      <c r="D84" s="3"/>
      <c r="E84" s="3"/>
      <c r="F84" s="4">
        <f>F85+F97+F98</f>
        <v>1107604</v>
      </c>
      <c r="G84" s="4">
        <f>G85</f>
        <v>613112.74</v>
      </c>
      <c r="H84" s="4">
        <f t="shared" si="3"/>
        <v>494491.26</v>
      </c>
      <c r="I84" s="11">
        <f t="shared" si="2"/>
        <v>0.55354868707588634</v>
      </c>
    </row>
    <row r="85" spans="1:9" ht="33.75" outlineLevel="3">
      <c r="A85" s="2" t="s">
        <v>140</v>
      </c>
      <c r="B85" s="3" t="s">
        <v>7</v>
      </c>
      <c r="C85" s="3" t="s">
        <v>102</v>
      </c>
      <c r="D85" s="3" t="s">
        <v>103</v>
      </c>
      <c r="E85" s="3"/>
      <c r="F85" s="4">
        <f>F86+F88+F91+F93+F95</f>
        <v>883694</v>
      </c>
      <c r="G85" s="4">
        <f>G86+G88+G91+G93</f>
        <v>613112.74</v>
      </c>
      <c r="H85" s="4">
        <f t="shared" si="3"/>
        <v>270581.26</v>
      </c>
      <c r="I85" s="11">
        <f t="shared" si="2"/>
        <v>0.69380661179095926</v>
      </c>
    </row>
    <row r="86" spans="1:9" outlineLevel="4">
      <c r="A86" s="2" t="s">
        <v>104</v>
      </c>
      <c r="B86" s="3" t="s">
        <v>7</v>
      </c>
      <c r="C86" s="3" t="s">
        <v>102</v>
      </c>
      <c r="D86" s="3" t="s">
        <v>105</v>
      </c>
      <c r="E86" s="3"/>
      <c r="F86" s="4">
        <v>192000</v>
      </c>
      <c r="G86" s="4">
        <v>171979</v>
      </c>
      <c r="H86" s="4">
        <f t="shared" si="3"/>
        <v>20021</v>
      </c>
      <c r="I86" s="11">
        <f t="shared" si="2"/>
        <v>0.89572395833333329</v>
      </c>
    </row>
    <row r="87" spans="1:9" outlineLevel="7">
      <c r="A87" s="5" t="s">
        <v>24</v>
      </c>
      <c r="B87" s="6" t="s">
        <v>7</v>
      </c>
      <c r="C87" s="6" t="s">
        <v>102</v>
      </c>
      <c r="D87" s="6" t="s">
        <v>105</v>
      </c>
      <c r="E87" s="6" t="s">
        <v>25</v>
      </c>
      <c r="F87" s="4">
        <v>192000</v>
      </c>
      <c r="G87" s="4">
        <v>171979</v>
      </c>
      <c r="H87" s="4">
        <f t="shared" si="3"/>
        <v>20021</v>
      </c>
      <c r="I87" s="11">
        <f t="shared" si="2"/>
        <v>0.89572395833333329</v>
      </c>
    </row>
    <row r="88" spans="1:9" outlineLevel="4">
      <c r="A88" s="2" t="s">
        <v>106</v>
      </c>
      <c r="B88" s="3" t="s">
        <v>7</v>
      </c>
      <c r="C88" s="3" t="s">
        <v>102</v>
      </c>
      <c r="D88" s="3" t="s">
        <v>107</v>
      </c>
      <c r="E88" s="3"/>
      <c r="F88" s="4">
        <f>F89+F90</f>
        <v>441129.69</v>
      </c>
      <c r="G88" s="4">
        <f>G89+G90</f>
        <v>252614.28</v>
      </c>
      <c r="H88" s="4">
        <f t="shared" si="3"/>
        <v>188515.41</v>
      </c>
      <c r="I88" s="11">
        <f t="shared" si="2"/>
        <v>0.57265308984303454</v>
      </c>
    </row>
    <row r="89" spans="1:9" outlineLevel="7">
      <c r="A89" s="5" t="s">
        <v>24</v>
      </c>
      <c r="B89" s="6" t="s">
        <v>7</v>
      </c>
      <c r="C89" s="6" t="s">
        <v>102</v>
      </c>
      <c r="D89" s="6" t="s">
        <v>107</v>
      </c>
      <c r="E89" s="6" t="s">
        <v>25</v>
      </c>
      <c r="F89" s="7">
        <v>170129.69</v>
      </c>
      <c r="G89" s="7">
        <v>27249.119999999999</v>
      </c>
      <c r="H89" s="4">
        <f t="shared" si="3"/>
        <v>142880.57</v>
      </c>
      <c r="I89" s="11">
        <f t="shared" si="2"/>
        <v>0.1601667527872413</v>
      </c>
    </row>
    <row r="90" spans="1:9" outlineLevel="7">
      <c r="A90" s="5" t="s">
        <v>26</v>
      </c>
      <c r="B90" s="6" t="s">
        <v>7</v>
      </c>
      <c r="C90" s="6" t="s">
        <v>102</v>
      </c>
      <c r="D90" s="6" t="s">
        <v>107</v>
      </c>
      <c r="E90" s="6" t="s">
        <v>27</v>
      </c>
      <c r="F90" s="7">
        <v>271000</v>
      </c>
      <c r="G90" s="7">
        <v>225365.16</v>
      </c>
      <c r="H90" s="4">
        <f t="shared" si="3"/>
        <v>45634.84</v>
      </c>
      <c r="I90" s="11">
        <f t="shared" si="2"/>
        <v>0.83160575645756463</v>
      </c>
    </row>
    <row r="91" spans="1:9" outlineLevel="4">
      <c r="A91" s="2" t="s">
        <v>108</v>
      </c>
      <c r="B91" s="3" t="s">
        <v>7</v>
      </c>
      <c r="C91" s="3" t="s">
        <v>102</v>
      </c>
      <c r="D91" s="3" t="s">
        <v>109</v>
      </c>
      <c r="E91" s="3"/>
      <c r="F91" s="4">
        <v>227314.31</v>
      </c>
      <c r="G91" s="4">
        <v>184537.46</v>
      </c>
      <c r="H91" s="4">
        <f t="shared" si="3"/>
        <v>42776.850000000006</v>
      </c>
      <c r="I91" s="11">
        <f t="shared" si="2"/>
        <v>0.81181629084416196</v>
      </c>
    </row>
    <row r="92" spans="1:9" outlineLevel="7">
      <c r="A92" s="5" t="s">
        <v>24</v>
      </c>
      <c r="B92" s="6" t="s">
        <v>7</v>
      </c>
      <c r="C92" s="6" t="s">
        <v>102</v>
      </c>
      <c r="D92" s="6" t="s">
        <v>109</v>
      </c>
      <c r="E92" s="6" t="s">
        <v>25</v>
      </c>
      <c r="F92" s="4">
        <v>227314.31</v>
      </c>
      <c r="G92" s="4">
        <v>184537.46</v>
      </c>
      <c r="H92" s="4">
        <f t="shared" si="3"/>
        <v>42776.850000000006</v>
      </c>
      <c r="I92" s="11">
        <f t="shared" si="2"/>
        <v>0.81181629084416196</v>
      </c>
    </row>
    <row r="93" spans="1:9" ht="22.5" outlineLevel="4">
      <c r="A93" s="2" t="s">
        <v>110</v>
      </c>
      <c r="B93" s="3" t="s">
        <v>7</v>
      </c>
      <c r="C93" s="3" t="s">
        <v>102</v>
      </c>
      <c r="D93" s="3" t="s">
        <v>111</v>
      </c>
      <c r="E93" s="3"/>
      <c r="F93" s="4">
        <v>9000</v>
      </c>
      <c r="G93" s="4">
        <v>3982</v>
      </c>
      <c r="H93" s="4">
        <f t="shared" si="3"/>
        <v>5018</v>
      </c>
      <c r="I93" s="11">
        <f t="shared" si="2"/>
        <v>0.44244444444444442</v>
      </c>
    </row>
    <row r="94" spans="1:9" ht="22.5" outlineLevel="7">
      <c r="A94" s="5" t="s">
        <v>34</v>
      </c>
      <c r="B94" s="6" t="s">
        <v>7</v>
      </c>
      <c r="C94" s="6" t="s">
        <v>102</v>
      </c>
      <c r="D94" s="6" t="s">
        <v>111</v>
      </c>
      <c r="E94" s="6" t="s">
        <v>35</v>
      </c>
      <c r="F94" s="7">
        <v>9000</v>
      </c>
      <c r="G94" s="7">
        <v>3982</v>
      </c>
      <c r="H94" s="4">
        <f t="shared" si="3"/>
        <v>5018</v>
      </c>
      <c r="I94" s="11">
        <f t="shared" si="2"/>
        <v>0.44244444444444442</v>
      </c>
    </row>
    <row r="95" spans="1:9" ht="22.5" outlineLevel="3">
      <c r="A95" s="2" t="s">
        <v>30</v>
      </c>
      <c r="B95" s="3" t="s">
        <v>7</v>
      </c>
      <c r="C95" s="3" t="s">
        <v>102</v>
      </c>
      <c r="D95" s="3" t="s">
        <v>31</v>
      </c>
      <c r="E95" s="3"/>
      <c r="F95" s="4">
        <v>14250</v>
      </c>
      <c r="G95" s="4">
        <v>0</v>
      </c>
      <c r="H95" s="4">
        <f t="shared" si="3"/>
        <v>14250</v>
      </c>
      <c r="I95" s="11">
        <f t="shared" si="2"/>
        <v>0</v>
      </c>
    </row>
    <row r="96" spans="1:9" outlineLevel="4">
      <c r="A96" s="2" t="s">
        <v>112</v>
      </c>
      <c r="B96" s="3" t="s">
        <v>7</v>
      </c>
      <c r="C96" s="3" t="s">
        <v>102</v>
      </c>
      <c r="D96" s="3" t="s">
        <v>113</v>
      </c>
      <c r="E96" s="3"/>
      <c r="F96" s="4">
        <v>14250</v>
      </c>
      <c r="G96" s="4">
        <v>0</v>
      </c>
      <c r="H96" s="4">
        <f t="shared" si="3"/>
        <v>14250</v>
      </c>
      <c r="I96" s="11">
        <f t="shared" si="2"/>
        <v>0</v>
      </c>
    </row>
    <row r="97" spans="1:11" ht="32.25" customHeight="1" outlineLevel="7">
      <c r="A97" s="2" t="s">
        <v>30</v>
      </c>
      <c r="B97" s="16"/>
      <c r="C97" s="6" t="s">
        <v>102</v>
      </c>
      <c r="D97" s="6" t="s">
        <v>139</v>
      </c>
      <c r="E97" s="6" t="s">
        <v>25</v>
      </c>
      <c r="F97" s="14">
        <v>203555</v>
      </c>
      <c r="G97" s="14">
        <v>0</v>
      </c>
      <c r="H97" s="4">
        <f t="shared" si="3"/>
        <v>203555</v>
      </c>
      <c r="I97" s="11">
        <f t="shared" si="2"/>
        <v>0</v>
      </c>
    </row>
    <row r="98" spans="1:11" ht="18" customHeight="1" outlineLevel="7">
      <c r="A98" s="15" t="s">
        <v>24</v>
      </c>
      <c r="B98" s="16"/>
      <c r="C98" s="16" t="s">
        <v>102</v>
      </c>
      <c r="D98" s="6" t="s">
        <v>139</v>
      </c>
      <c r="E98" s="16" t="s">
        <v>48</v>
      </c>
      <c r="F98" s="14">
        <v>20355</v>
      </c>
      <c r="G98" s="14">
        <v>0</v>
      </c>
      <c r="H98" s="4">
        <f t="shared" si="3"/>
        <v>20355</v>
      </c>
      <c r="I98" s="11">
        <f t="shared" si="2"/>
        <v>0</v>
      </c>
      <c r="K98" s="2"/>
    </row>
    <row r="99" spans="1:11" outlineLevel="1">
      <c r="A99" s="2" t="s">
        <v>114</v>
      </c>
      <c r="B99" s="3" t="s">
        <v>7</v>
      </c>
      <c r="C99" s="3" t="s">
        <v>115</v>
      </c>
      <c r="D99" s="3"/>
      <c r="E99" s="3"/>
      <c r="F99" s="4">
        <v>3120556</v>
      </c>
      <c r="G99" s="4">
        <f>G100</f>
        <v>1943218.59</v>
      </c>
      <c r="H99" s="4">
        <f t="shared" si="3"/>
        <v>1177337.4099999999</v>
      </c>
      <c r="I99" s="11">
        <f t="shared" si="2"/>
        <v>0.62271550005832299</v>
      </c>
    </row>
    <row r="100" spans="1:11" outlineLevel="2">
      <c r="A100" s="2" t="s">
        <v>116</v>
      </c>
      <c r="B100" s="3" t="s">
        <v>7</v>
      </c>
      <c r="C100" s="3" t="s">
        <v>117</v>
      </c>
      <c r="D100" s="3"/>
      <c r="E100" s="3"/>
      <c r="F100" s="4">
        <v>3120556</v>
      </c>
      <c r="G100" s="4">
        <f>G101</f>
        <v>1943218.59</v>
      </c>
      <c r="H100" s="4">
        <f t="shared" si="3"/>
        <v>1177337.4099999999</v>
      </c>
      <c r="I100" s="11">
        <f t="shared" si="2"/>
        <v>0.62271550005832299</v>
      </c>
    </row>
    <row r="101" spans="1:11" ht="22.5" outlineLevel="3">
      <c r="A101" s="2" t="s">
        <v>141</v>
      </c>
      <c r="B101" s="3" t="s">
        <v>7</v>
      </c>
      <c r="C101" s="3" t="s">
        <v>117</v>
      </c>
      <c r="D101" s="3" t="s">
        <v>118</v>
      </c>
      <c r="E101" s="3"/>
      <c r="F101" s="4">
        <v>3120556</v>
      </c>
      <c r="G101" s="4">
        <f>G102+G107+G108</f>
        <v>1943218.59</v>
      </c>
      <c r="H101" s="4">
        <f t="shared" si="3"/>
        <v>1177337.4099999999</v>
      </c>
      <c r="I101" s="11">
        <f t="shared" si="2"/>
        <v>0.62271550005832299</v>
      </c>
    </row>
    <row r="102" spans="1:11" ht="22.5" outlineLevel="4">
      <c r="A102" s="2" t="s">
        <v>57</v>
      </c>
      <c r="B102" s="3" t="s">
        <v>7</v>
      </c>
      <c r="C102" s="3" t="s">
        <v>117</v>
      </c>
      <c r="D102" s="3" t="s">
        <v>119</v>
      </c>
      <c r="E102" s="3"/>
      <c r="F102" s="4">
        <v>3110556</v>
      </c>
      <c r="G102" s="4">
        <f>G103+G104+G105+G106</f>
        <v>1943218.59</v>
      </c>
      <c r="H102" s="4">
        <f t="shared" si="3"/>
        <v>1167337.4099999999</v>
      </c>
      <c r="I102" s="11">
        <f t="shared" si="2"/>
        <v>0.62471744279800789</v>
      </c>
    </row>
    <row r="103" spans="1:11" outlineLevel="7">
      <c r="A103" s="5" t="s">
        <v>59</v>
      </c>
      <c r="B103" s="6" t="s">
        <v>7</v>
      </c>
      <c r="C103" s="6" t="s">
        <v>117</v>
      </c>
      <c r="D103" s="6" t="s">
        <v>119</v>
      </c>
      <c r="E103" s="6" t="s">
        <v>60</v>
      </c>
      <c r="F103" s="7">
        <v>2000106</v>
      </c>
      <c r="G103" s="7">
        <v>1238739.21</v>
      </c>
      <c r="H103" s="4">
        <f t="shared" si="3"/>
        <v>761366.79</v>
      </c>
      <c r="I103" s="11">
        <f t="shared" si="2"/>
        <v>0.61933678015065197</v>
      </c>
    </row>
    <row r="104" spans="1:11" ht="33.75" outlineLevel="7">
      <c r="A104" s="5" t="s">
        <v>61</v>
      </c>
      <c r="B104" s="6" t="s">
        <v>7</v>
      </c>
      <c r="C104" s="6" t="s">
        <v>117</v>
      </c>
      <c r="D104" s="6" t="s">
        <v>119</v>
      </c>
      <c r="E104" s="6" t="s">
        <v>62</v>
      </c>
      <c r="F104" s="7">
        <v>600000</v>
      </c>
      <c r="G104" s="7">
        <v>348373.76000000001</v>
      </c>
      <c r="H104" s="4">
        <f t="shared" si="3"/>
        <v>251626.23999999999</v>
      </c>
      <c r="I104" s="11">
        <f t="shared" si="2"/>
        <v>0.58062293333333337</v>
      </c>
    </row>
    <row r="105" spans="1:11" outlineLevel="7">
      <c r="A105" s="5" t="s">
        <v>24</v>
      </c>
      <c r="B105" s="6" t="s">
        <v>7</v>
      </c>
      <c r="C105" s="6" t="s">
        <v>117</v>
      </c>
      <c r="D105" s="6" t="s">
        <v>119</v>
      </c>
      <c r="E105" s="6" t="s">
        <v>25</v>
      </c>
      <c r="F105" s="7">
        <v>465450</v>
      </c>
      <c r="G105" s="7">
        <v>337370.05</v>
      </c>
      <c r="H105" s="4">
        <f t="shared" si="3"/>
        <v>128079.95000000001</v>
      </c>
      <c r="I105" s="11">
        <f t="shared" si="2"/>
        <v>0.72482554517133957</v>
      </c>
    </row>
    <row r="106" spans="1:11" outlineLevel="7">
      <c r="A106" s="5" t="s">
        <v>26</v>
      </c>
      <c r="B106" s="6" t="s">
        <v>7</v>
      </c>
      <c r="C106" s="6" t="s">
        <v>117</v>
      </c>
      <c r="D106" s="6" t="s">
        <v>119</v>
      </c>
      <c r="E106" s="6" t="s">
        <v>27</v>
      </c>
      <c r="F106" s="7">
        <v>45000</v>
      </c>
      <c r="G106" s="7">
        <v>18735.57</v>
      </c>
      <c r="H106" s="4">
        <f t="shared" si="3"/>
        <v>26264.43</v>
      </c>
      <c r="I106" s="11">
        <f t="shared" si="2"/>
        <v>0.41634599999999999</v>
      </c>
    </row>
    <row r="107" spans="1:11" ht="22.5" outlineLevel="7">
      <c r="A107" s="5" t="s">
        <v>34</v>
      </c>
      <c r="B107" s="6" t="s">
        <v>7</v>
      </c>
      <c r="C107" s="6" t="s">
        <v>117</v>
      </c>
      <c r="D107" s="6" t="s">
        <v>120</v>
      </c>
      <c r="E107" s="6" t="s">
        <v>35</v>
      </c>
      <c r="F107" s="7">
        <v>4000</v>
      </c>
      <c r="G107" s="7">
        <v>0</v>
      </c>
      <c r="H107" s="4">
        <f t="shared" si="3"/>
        <v>4000</v>
      </c>
      <c r="I107" s="11">
        <f t="shared" si="2"/>
        <v>0</v>
      </c>
    </row>
    <row r="108" spans="1:11" outlineLevel="4">
      <c r="A108" s="2" t="s">
        <v>36</v>
      </c>
      <c r="B108" s="3" t="s">
        <v>7</v>
      </c>
      <c r="C108" s="3" t="s">
        <v>117</v>
      </c>
      <c r="D108" s="3" t="s">
        <v>121</v>
      </c>
      <c r="E108" s="3"/>
      <c r="F108" s="4">
        <v>6000</v>
      </c>
      <c r="G108" s="4">
        <v>0</v>
      </c>
      <c r="H108" s="4">
        <f t="shared" si="3"/>
        <v>6000</v>
      </c>
      <c r="I108" s="11">
        <f t="shared" si="2"/>
        <v>0</v>
      </c>
    </row>
    <row r="109" spans="1:11" outlineLevel="7">
      <c r="A109" s="5" t="s">
        <v>40</v>
      </c>
      <c r="B109" s="6" t="s">
        <v>7</v>
      </c>
      <c r="C109" s="6" t="s">
        <v>117</v>
      </c>
      <c r="D109" s="6" t="s">
        <v>121</v>
      </c>
      <c r="E109" s="6" t="s">
        <v>41</v>
      </c>
      <c r="F109" s="7">
        <v>6000</v>
      </c>
      <c r="G109" s="7">
        <v>0</v>
      </c>
      <c r="H109" s="4">
        <f t="shared" si="3"/>
        <v>6000</v>
      </c>
      <c r="I109" s="11">
        <f t="shared" si="2"/>
        <v>0</v>
      </c>
    </row>
    <row r="110" spans="1:11">
      <c r="A110" s="8" t="s">
        <v>122</v>
      </c>
      <c r="B110" s="9"/>
      <c r="C110" s="9"/>
      <c r="D110" s="9"/>
      <c r="E110" s="9"/>
      <c r="F110" s="10">
        <f>F13+F56+F63+F72+F83+F99</f>
        <v>12446442.5</v>
      </c>
      <c r="G110" s="10">
        <f>G13+G56+G63+G72+G83+G99</f>
        <v>7671908.3700000001</v>
      </c>
      <c r="H110" s="4">
        <f t="shared" si="3"/>
        <v>4774534.13</v>
      </c>
      <c r="I110" s="11">
        <f t="shared" si="2"/>
        <v>0.61639366991813127</v>
      </c>
    </row>
  </sheetData>
  <mergeCells count="3">
    <mergeCell ref="A6:I6"/>
    <mergeCell ref="A7:I7"/>
    <mergeCell ref="A8:I8"/>
  </mergeCells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Header>&amp;RПриложение 6к отчету об исполнении бюджетаСысоевского с\п за 2021 год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rep:2.54.0.70</dc:description>
  <cp:lastModifiedBy>User</cp:lastModifiedBy>
  <cp:lastPrinted>2022-01-22T10:06:58Z</cp:lastPrinted>
  <dcterms:created xsi:type="dcterms:W3CDTF">2022-01-22T10:08:03Z</dcterms:created>
  <dcterms:modified xsi:type="dcterms:W3CDTF">2022-10-13T06:03:43Z</dcterms:modified>
</cp:coreProperties>
</file>