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Бюджет!$J$122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G13" i="1"/>
  <c r="I121"/>
  <c r="H121"/>
  <c r="F120"/>
  <c r="H120" s="1"/>
  <c r="I119"/>
  <c r="H119"/>
  <c r="F118"/>
  <c r="I118" s="1"/>
  <c r="I117"/>
  <c r="H117"/>
  <c r="I116"/>
  <c r="H116"/>
  <c r="H115"/>
  <c r="I114"/>
  <c r="H114"/>
  <c r="I113"/>
  <c r="H113"/>
  <c r="G112"/>
  <c r="I112" s="1"/>
  <c r="F112"/>
  <c r="H112" s="1"/>
  <c r="G111"/>
  <c r="I111" s="1"/>
  <c r="F111"/>
  <c r="H111" s="1"/>
  <c r="G110"/>
  <c r="I110" s="1"/>
  <c r="F110"/>
  <c r="H110" s="1"/>
  <c r="I109"/>
  <c r="H109"/>
  <c r="I108"/>
  <c r="H108"/>
  <c r="G107"/>
  <c r="I107" s="1"/>
  <c r="F107"/>
  <c r="H107" s="1"/>
  <c r="I106"/>
  <c r="H106"/>
  <c r="I105"/>
  <c r="H105"/>
  <c r="I104"/>
  <c r="H104"/>
  <c r="I103"/>
  <c r="H103"/>
  <c r="I102"/>
  <c r="H102"/>
  <c r="I101"/>
  <c r="H101"/>
  <c r="G100"/>
  <c r="I100" s="1"/>
  <c r="F100"/>
  <c r="H100" s="1"/>
  <c r="I99"/>
  <c r="H99"/>
  <c r="I98"/>
  <c r="H98"/>
  <c r="G97"/>
  <c r="I97" s="1"/>
  <c r="F97"/>
  <c r="I96"/>
  <c r="H96"/>
  <c r="G95"/>
  <c r="I95" s="1"/>
  <c r="F95"/>
  <c r="H95" s="1"/>
  <c r="G94"/>
  <c r="F94"/>
  <c r="H94" s="1"/>
  <c r="G93"/>
  <c r="F93"/>
  <c r="H93" s="1"/>
  <c r="G92"/>
  <c r="F92"/>
  <c r="H92" s="1"/>
  <c r="I91"/>
  <c r="H91"/>
  <c r="I90"/>
  <c r="H90"/>
  <c r="I89"/>
  <c r="H89"/>
  <c r="I88"/>
  <c r="H88"/>
  <c r="H87"/>
  <c r="H86"/>
  <c r="H85"/>
  <c r="I84"/>
  <c r="H84"/>
  <c r="I83"/>
  <c r="H83"/>
  <c r="G82"/>
  <c r="I82" s="1"/>
  <c r="F82"/>
  <c r="I78"/>
  <c r="H78"/>
  <c r="G77"/>
  <c r="I77" s="1"/>
  <c r="F77"/>
  <c r="G76"/>
  <c r="I76" s="1"/>
  <c r="F76"/>
  <c r="G75"/>
  <c r="I75" s="1"/>
  <c r="F75"/>
  <c r="G74"/>
  <c r="I74" s="1"/>
  <c r="F74"/>
  <c r="I73"/>
  <c r="H73"/>
  <c r="I72"/>
  <c r="H72"/>
  <c r="I71"/>
  <c r="H71"/>
  <c r="I70"/>
  <c r="H70"/>
  <c r="I69"/>
  <c r="H69"/>
  <c r="G68"/>
  <c r="I68" s="1"/>
  <c r="F68"/>
  <c r="G67"/>
  <c r="I67" s="1"/>
  <c r="F67"/>
  <c r="G66"/>
  <c r="I66" s="1"/>
  <c r="F66"/>
  <c r="G65"/>
  <c r="I65" s="1"/>
  <c r="F65"/>
  <c r="I64"/>
  <c r="H64"/>
  <c r="I63"/>
  <c r="H63"/>
  <c r="I62"/>
  <c r="H62"/>
  <c r="G61"/>
  <c r="I61" s="1"/>
  <c r="F61"/>
  <c r="G60"/>
  <c r="I60" s="1"/>
  <c r="F60"/>
  <c r="G59"/>
  <c r="I59" s="1"/>
  <c r="F59"/>
  <c r="G58"/>
  <c r="I58" s="1"/>
  <c r="F58"/>
  <c r="I57"/>
  <c r="H57"/>
  <c r="I56"/>
  <c r="H56"/>
  <c r="I55"/>
  <c r="H55"/>
  <c r="I54"/>
  <c r="H54"/>
  <c r="I53"/>
  <c r="H53"/>
  <c r="G52"/>
  <c r="I52" s="1"/>
  <c r="F52"/>
  <c r="I51"/>
  <c r="H51"/>
  <c r="G50"/>
  <c r="F50"/>
  <c r="I49"/>
  <c r="H49"/>
  <c r="I48"/>
  <c r="H48"/>
  <c r="I47"/>
  <c r="H47"/>
  <c r="G46"/>
  <c r="I46" s="1"/>
  <c r="F46"/>
  <c r="G45"/>
  <c r="I45" s="1"/>
  <c r="F45"/>
  <c r="G44"/>
  <c r="I44" s="1"/>
  <c r="F44"/>
  <c r="I43"/>
  <c r="H43"/>
  <c r="I42"/>
  <c r="H42"/>
  <c r="I41"/>
  <c r="H41"/>
  <c r="I40"/>
  <c r="H40"/>
  <c r="I39"/>
  <c r="H39"/>
  <c r="G38"/>
  <c r="I38" s="1"/>
  <c r="F38"/>
  <c r="G37"/>
  <c r="I37" s="1"/>
  <c r="F37"/>
  <c r="G36"/>
  <c r="I36" s="1"/>
  <c r="F36"/>
  <c r="H35"/>
  <c r="H34"/>
  <c r="I33"/>
  <c r="H33"/>
  <c r="H32"/>
  <c r="G31"/>
  <c r="F31"/>
  <c r="H31" s="1"/>
  <c r="I30"/>
  <c r="H30"/>
  <c r="I29"/>
  <c r="H29"/>
  <c r="G28"/>
  <c r="F28"/>
  <c r="H28" s="1"/>
  <c r="I27"/>
  <c r="H27"/>
  <c r="I26"/>
  <c r="H26"/>
  <c r="I25"/>
  <c r="H25"/>
  <c r="I24"/>
  <c r="H24"/>
  <c r="I23"/>
  <c r="H23"/>
  <c r="I22"/>
  <c r="H22"/>
  <c r="G21"/>
  <c r="F21"/>
  <c r="H21" s="1"/>
  <c r="G20"/>
  <c r="F20"/>
  <c r="H20" s="1"/>
  <c r="G19"/>
  <c r="F19"/>
  <c r="H19" s="1"/>
  <c r="I18"/>
  <c r="H18"/>
  <c r="I17"/>
  <c r="H17"/>
  <c r="G16"/>
  <c r="F16"/>
  <c r="H16" s="1"/>
  <c r="G15"/>
  <c r="F15"/>
  <c r="H15" s="1"/>
  <c r="G14"/>
  <c r="F14"/>
  <c r="H14" s="1"/>
  <c r="I13"/>
  <c r="F13"/>
  <c r="F122" s="1"/>
  <c r="I14" l="1"/>
  <c r="I15"/>
  <c r="I16"/>
  <c r="I19"/>
  <c r="I20"/>
  <c r="I21"/>
  <c r="I28"/>
  <c r="I31"/>
  <c r="H36"/>
  <c r="H37"/>
  <c r="H38"/>
  <c r="H44"/>
  <c r="H45"/>
  <c r="H46"/>
  <c r="H52"/>
  <c r="H58"/>
  <c r="H59"/>
  <c r="H60"/>
  <c r="H61"/>
  <c r="H65"/>
  <c r="H66"/>
  <c r="H67"/>
  <c r="H68"/>
  <c r="H74"/>
  <c r="H75"/>
  <c r="H76"/>
  <c r="H77"/>
  <c r="H82"/>
  <c r="I92"/>
  <c r="I93"/>
  <c r="I94"/>
  <c r="H97"/>
  <c r="H118"/>
  <c r="H13"/>
  <c r="I120"/>
  <c r="G122"/>
  <c r="I122" s="1"/>
  <c r="H122" l="1"/>
</calcChain>
</file>

<file path=xl/sharedStrings.xml><?xml version="1.0" encoding="utf-8"?>
<sst xmlns="http://schemas.openxmlformats.org/spreadsheetml/2006/main" count="489" uniqueCount="147">
  <si>
    <t>руб.</t>
  </si>
  <si>
    <t>Наименование кода</t>
  </si>
  <si>
    <t>КВСР</t>
  </si>
  <si>
    <t>КФСР</t>
  </si>
  <si>
    <t>КЦСР</t>
  </si>
  <si>
    <t>КВР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</si>
  <si>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</si>
  <si>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</si>
  <si>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</si>
  <si>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</si>
  <si>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</si>
  <si>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</si>
  <si>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</si>
  <si>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</si>
  <si>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</si>
  <si>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</si>
  <si>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</si>
  <si>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</si>
  <si>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</si>
  <si>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</si>
  <si>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</si>
  <si>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</si>
  <si>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</si>
  <si>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</si>
  <si>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</si>
  <si>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</si>
  <si>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</si>
  <si>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</si>
  <si>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</si>
  <si>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</si>
  <si>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</si>
  <si>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</si>
  <si>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</si>
  <si>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</si>
  <si>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</si>
  <si>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</si>
  <si>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</si>
  <si>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</si>
  <si>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</si>
  <si>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</si>
  <si>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</si>
  <si>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</si>
  <si>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</si>
  <si>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</si>
  <si>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</si>
  <si>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</si>
  <si>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</si>
  <si>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</si>
  <si>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</si>
  <si>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</si>
  <si>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</si>
  <si>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</si>
  <si>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</si>
  <si>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</si>
  <si>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</si>
  <si>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</si>
  <si>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</si>
  <si>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</si>
  <si>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</si>
  <si>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</si>
  <si>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</si>
  <si>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</si>
  <si>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</si>
  <si>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</si>
  <si>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</si>
  <si>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</si>
  <si>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</si>
  <si>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</si>
  <si>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</si>
  <si>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</si>
  <si>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</si>
  <si>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</si>
  <si>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</si>
  <si>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</si>
  <si>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</si>
  <si>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</si>
  <si>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</si>
  <si>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</si>
  <si>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</si>
  <si>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</si>
  <si>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</si>
  <si>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</si>
  <si>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</si>
  <si>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</si>
  <si>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</si>
  <si>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</si>
  <si>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</si>
  <si>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</si>
  <si>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</si>
  <si>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</si>
  <si>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</si>
  <si>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</si>
  <si>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</si>
  <si>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</si>
  <si>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</si>
  <si>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</si>
  <si>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</si>
  <si>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</si>
  <si>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</si>
  <si>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</si>
  <si>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</si>
  <si>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</si>
  <si>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</si>
  <si>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</si>
  <si>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</si>
  <si>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</si>
  <si>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</si>
  <si>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</si>
  <si>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</si>
  <si>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</si>
  <si>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</si>
  <si>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</si>
  <si>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</si>
  <si>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</si>
  <si>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</si>
  <si>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</t>
  </si>
  <si>
    <t>08 01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</si>
  <si>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</si>
  <si>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</si>
  <si>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</si>
  <si>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</si>
  <si>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</si>
  <si>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</si>
  <si>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</si>
  <si>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</si>
  <si>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</si>
  <si>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</si>
  <si>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</si>
  <si>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</si>
  <si>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</si>
  <si>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</si>
  <si>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</si>
  <si>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</si>
  <si>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</si>
  <si>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</si>
  <si>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</si>
  <si>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</si>
  <si>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</si>
  <si>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</si>
  <si>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Ведомственная целевая программа "Пожарная  безопасность и защита  населенияна территории  Сысоевского сельского поселения от чрезвычайных ситуаций на 2020-2022 годы"</t>
  </si>
  <si>
    <t>Ведомственная целевая программа "Повышение безопасности дорожного движения  на территории Сысоевского сельского поселения Суровикинского муниципального района на 2020-2022 годы "</t>
  </si>
  <si>
    <t>Ведомственная целевая программа "Благоустройство населённых пунктов Сысоевского сельского поселения на 2020-2022 годы"</t>
  </si>
  <si>
    <t xml:space="preserve">Софинансирование мероприятий в сфере благоустройства </t>
  </si>
  <si>
    <t>Ведомственная целевая программа "Культура Сысоевского сельского поселения на 2020-2022 годы"</t>
  </si>
  <si>
    <t>99 0 00 S2270</t>
  </si>
  <si>
    <t>поселения за 2022 год</t>
  </si>
  <si>
    <t>Ассигнования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</si>
</sst>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22"/>
  <sheetViews>
    <sheetView showGridLines="0" tabSelected="1" workbookViewId="0">
      <selection activeCell="G13" sqref="G13"/>
    </sheetView>
  </sheetViews>
  <sheetFormatPr defaultRowHeight="12.75" customHeight="1" outlineLevelRow="7"/>
  <cols>
    <col min="1" max="1" width="30.7109375" customWidth="1"/>
    <col min="2" max="3" width="10.28515625" customWidth="1"/>
    <col min="4" max="4" width="17.28515625" customWidth="1"/>
    <col min="5" max="5" width="10.28515625" customWidth="1"/>
    <col min="6" max="9" width="15.42578125" customWidth="1"/>
    <col min="10" max="10" width="9.140625" customWidth="1"/>
  </cols>
  <sheetData>
    <row r="6" spans="1:10" ht="12.75" customHeight="1">
      <c r="A6" s="17" t="s">
        <v>125</v>
      </c>
      <c r="B6" s="17"/>
      <c r="C6" s="17"/>
      <c r="D6" s="17"/>
      <c r="E6" s="17"/>
      <c r="F6" s="17"/>
      <c r="G6" s="17"/>
      <c r="H6" s="17"/>
      <c r="I6" s="17"/>
    </row>
    <row r="7" spans="1:10" ht="12.75" customHeight="1">
      <c r="A7" s="17" t="s">
        <v>126</v>
      </c>
      <c r="B7" s="17"/>
      <c r="C7" s="17"/>
      <c r="D7" s="17"/>
      <c r="E7" s="17"/>
      <c r="F7" s="17"/>
      <c r="G7" s="17"/>
      <c r="H7" s="17"/>
      <c r="I7" s="17"/>
    </row>
    <row r="8" spans="1:10" ht="12.75" customHeight="1">
      <c r="A8" s="17" t="s">
        <v>145</v>
      </c>
      <c r="B8" s="17"/>
      <c r="C8" s="17"/>
      <c r="D8" s="17"/>
      <c r="E8" s="17"/>
      <c r="F8" s="17"/>
      <c r="G8" s="17"/>
      <c r="H8" s="17"/>
      <c r="I8" s="17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146</v>
      </c>
      <c r="G11" s="13" t="s">
        <v>127</v>
      </c>
      <c r="H11" s="13" t="s">
        <v>128</v>
      </c>
      <c r="I11" s="13" t="s">
        <v>129</v>
      </c>
      <c r="J11" s="1"/>
    </row>
    <row r="12" spans="1:10">
      <c r="A12" s="13" t="s">
        <v>130</v>
      </c>
      <c r="B12" s="13" t="s">
        <v>131</v>
      </c>
      <c r="C12" s="13" t="s">
        <v>132</v>
      </c>
      <c r="D12" s="13" t="s">
        <v>133</v>
      </c>
      <c r="E12" s="13" t="s">
        <v>134</v>
      </c>
      <c r="F12" s="13" t="s">
        <v>135</v>
      </c>
      <c r="G12" s="13" t="s">
        <v>136</v>
      </c>
      <c r="H12" s="13" t="s">
        <v>137</v>
      </c>
      <c r="I12" s="13" t="s">
        <v>138</v>
      </c>
    </row>
    <row r="13" spans="1:10" ht="22.5">
      <c r="A13" s="2" t="s">
        <v>7</v>
      </c>
      <c r="B13" s="3" t="s">
        <v>6</v>
      </c>
      <c r="C13" s="3" t="s">
        <v>8</v>
      </c>
      <c r="D13" s="3"/>
      <c r="E13" s="3"/>
      <c r="F13" s="4">
        <f>F14+F19+F36+F40+F44</f>
        <v>4231841.16</v>
      </c>
      <c r="G13" s="4">
        <f>G14+G19+G36+G40+G44</f>
        <v>4106417.75</v>
      </c>
      <c r="H13" s="4">
        <f>F13-G13</f>
        <v>125423.41000000015</v>
      </c>
      <c r="I13" s="11">
        <f>G13/F13</f>
        <v>0.97036197596792595</v>
      </c>
    </row>
    <row r="14" spans="1:10" ht="45" outlineLevel="1">
      <c r="A14" s="2" t="s">
        <v>9</v>
      </c>
      <c r="B14" s="3" t="s">
        <v>6</v>
      </c>
      <c r="C14" s="3" t="s">
        <v>10</v>
      </c>
      <c r="D14" s="3"/>
      <c r="E14" s="3"/>
      <c r="F14" s="4">
        <f>F15</f>
        <v>865000</v>
      </c>
      <c r="G14" s="4">
        <f>G15</f>
        <v>855345.11</v>
      </c>
      <c r="H14" s="4">
        <f t="shared" ref="H14:H78" si="0">F14-G14</f>
        <v>9654.890000000014</v>
      </c>
      <c r="I14" s="11">
        <f t="shared" ref="I14:I78" si="1">G14/F14</f>
        <v>0.98883827745664743</v>
      </c>
    </row>
    <row r="15" spans="1:10" ht="45" outlineLevel="2">
      <c r="A15" s="2" t="s">
        <v>11</v>
      </c>
      <c r="B15" s="3" t="s">
        <v>6</v>
      </c>
      <c r="C15" s="3" t="s">
        <v>10</v>
      </c>
      <c r="D15" s="3" t="s">
        <v>12</v>
      </c>
      <c r="E15" s="3"/>
      <c r="F15" s="4">
        <f>F16</f>
        <v>865000</v>
      </c>
      <c r="G15" s="4">
        <f>G16</f>
        <v>855345.11</v>
      </c>
      <c r="H15" s="4">
        <f t="shared" si="0"/>
        <v>9654.890000000014</v>
      </c>
      <c r="I15" s="11">
        <f t="shared" si="1"/>
        <v>0.98883827745664743</v>
      </c>
    </row>
    <row r="16" spans="1:10" outlineLevel="3">
      <c r="A16" s="2" t="s">
        <v>13</v>
      </c>
      <c r="B16" s="3" t="s">
        <v>6</v>
      </c>
      <c r="C16" s="3" t="s">
        <v>10</v>
      </c>
      <c r="D16" s="3" t="s">
        <v>14</v>
      </c>
      <c r="E16" s="3"/>
      <c r="F16" s="4">
        <f>F17+F18</f>
        <v>865000</v>
      </c>
      <c r="G16" s="4">
        <f>G17+G18</f>
        <v>855345.11</v>
      </c>
      <c r="H16" s="4">
        <f t="shared" si="0"/>
        <v>9654.890000000014</v>
      </c>
      <c r="I16" s="11">
        <f t="shared" si="1"/>
        <v>0.98883827745664743</v>
      </c>
    </row>
    <row r="17" spans="1:9" ht="22.5" outlineLevel="4">
      <c r="A17" s="5" t="s">
        <v>15</v>
      </c>
      <c r="B17" s="3" t="s">
        <v>6</v>
      </c>
      <c r="C17" s="6" t="s">
        <v>10</v>
      </c>
      <c r="D17" s="6" t="s">
        <v>14</v>
      </c>
      <c r="E17" s="6" t="s">
        <v>16</v>
      </c>
      <c r="F17" s="7">
        <v>665000</v>
      </c>
      <c r="G17" s="7">
        <v>657874.88</v>
      </c>
      <c r="H17" s="4">
        <f t="shared" si="0"/>
        <v>7125.1199999999953</v>
      </c>
      <c r="I17" s="11">
        <f t="shared" si="1"/>
        <v>0.98928553383458651</v>
      </c>
    </row>
    <row r="18" spans="1:9" ht="67.5" outlineLevel="7">
      <c r="A18" s="5" t="s">
        <v>17</v>
      </c>
      <c r="B18" s="6" t="s">
        <v>6</v>
      </c>
      <c r="C18" s="6" t="s">
        <v>10</v>
      </c>
      <c r="D18" s="6" t="s">
        <v>14</v>
      </c>
      <c r="E18" s="6" t="s">
        <v>18</v>
      </c>
      <c r="F18" s="7">
        <v>200000</v>
      </c>
      <c r="G18" s="7">
        <v>197470.23</v>
      </c>
      <c r="H18" s="4">
        <f t="shared" si="0"/>
        <v>2529.7699999999895</v>
      </c>
      <c r="I18" s="11">
        <f t="shared" si="1"/>
        <v>0.98735115000000007</v>
      </c>
    </row>
    <row r="19" spans="1:9" ht="67.5" outlineLevel="7">
      <c r="A19" s="2" t="s">
        <v>19</v>
      </c>
      <c r="B19" s="6" t="s">
        <v>6</v>
      </c>
      <c r="C19" s="3" t="s">
        <v>20</v>
      </c>
      <c r="D19" s="3"/>
      <c r="E19" s="3"/>
      <c r="F19" s="4">
        <f>F20</f>
        <v>1988761.16</v>
      </c>
      <c r="G19" s="4">
        <f>G20</f>
        <v>1931255.58</v>
      </c>
      <c r="H19" s="4">
        <f t="shared" si="0"/>
        <v>57505.579999999842</v>
      </c>
      <c r="I19" s="11">
        <f t="shared" si="1"/>
        <v>0.97108472291363546</v>
      </c>
    </row>
    <row r="20" spans="1:9" ht="45" outlineLevel="2">
      <c r="A20" s="2" t="s">
        <v>11</v>
      </c>
      <c r="B20" s="3" t="s">
        <v>6</v>
      </c>
      <c r="C20" s="3" t="s">
        <v>20</v>
      </c>
      <c r="D20" s="3" t="s">
        <v>12</v>
      </c>
      <c r="E20" s="3"/>
      <c r="F20" s="4">
        <f>F21+F26+F28</f>
        <v>1988761.16</v>
      </c>
      <c r="G20" s="4">
        <f>G21+G26+G28</f>
        <v>1931255.58</v>
      </c>
      <c r="H20" s="4">
        <f t="shared" si="0"/>
        <v>57505.579999999842</v>
      </c>
      <c r="I20" s="11">
        <f t="shared" si="1"/>
        <v>0.97108472291363546</v>
      </c>
    </row>
    <row r="21" spans="1:9" ht="33.75" outlineLevel="3">
      <c r="A21" s="2" t="s">
        <v>21</v>
      </c>
      <c r="B21" s="3" t="s">
        <v>6</v>
      </c>
      <c r="C21" s="3" t="s">
        <v>20</v>
      </c>
      <c r="D21" s="3" t="s">
        <v>22</v>
      </c>
      <c r="E21" s="3"/>
      <c r="F21" s="4">
        <f>F22+F23+F24+F25</f>
        <v>1976361.16</v>
      </c>
      <c r="G21" s="4">
        <f>G22+G23+G24+G25</f>
        <v>1927855.58</v>
      </c>
      <c r="H21" s="4">
        <f t="shared" si="0"/>
        <v>48505.579999999842</v>
      </c>
      <c r="I21" s="11">
        <f t="shared" si="1"/>
        <v>0.97545712748169988</v>
      </c>
    </row>
    <row r="22" spans="1:9" ht="22.5" outlineLevel="4">
      <c r="A22" s="5" t="s">
        <v>15</v>
      </c>
      <c r="B22" s="3" t="s">
        <v>6</v>
      </c>
      <c r="C22" s="6" t="s">
        <v>20</v>
      </c>
      <c r="D22" s="6" t="s">
        <v>22</v>
      </c>
      <c r="E22" s="6" t="s">
        <v>16</v>
      </c>
      <c r="F22" s="7">
        <v>1238361.1599999999</v>
      </c>
      <c r="G22" s="7">
        <v>1237688.3700000001</v>
      </c>
      <c r="H22" s="4">
        <f t="shared" si="0"/>
        <v>672.78999999980442</v>
      </c>
      <c r="I22" s="11">
        <f t="shared" si="1"/>
        <v>0.99945670938193842</v>
      </c>
    </row>
    <row r="23" spans="1:9" ht="67.5" outlineLevel="7">
      <c r="A23" s="5" t="s">
        <v>17</v>
      </c>
      <c r="B23" s="6" t="s">
        <v>6</v>
      </c>
      <c r="C23" s="6" t="s">
        <v>20</v>
      </c>
      <c r="D23" s="6" t="s">
        <v>22</v>
      </c>
      <c r="E23" s="6" t="s">
        <v>18</v>
      </c>
      <c r="F23" s="7">
        <v>375000</v>
      </c>
      <c r="G23" s="7">
        <v>373244.15999999997</v>
      </c>
      <c r="H23" s="4">
        <f t="shared" si="0"/>
        <v>1755.8400000000256</v>
      </c>
      <c r="I23" s="11">
        <f t="shared" si="1"/>
        <v>0.99531775999999994</v>
      </c>
    </row>
    <row r="24" spans="1:9" outlineLevel="7">
      <c r="A24" s="5" t="s">
        <v>23</v>
      </c>
      <c r="B24" s="6" t="s">
        <v>6</v>
      </c>
      <c r="C24" s="6" t="s">
        <v>20</v>
      </c>
      <c r="D24" s="6" t="s">
        <v>22</v>
      </c>
      <c r="E24" s="6" t="s">
        <v>24</v>
      </c>
      <c r="F24" s="7">
        <v>313000</v>
      </c>
      <c r="G24" s="7">
        <v>266923.05</v>
      </c>
      <c r="H24" s="4">
        <f t="shared" si="0"/>
        <v>46076.950000000012</v>
      </c>
      <c r="I24" s="11">
        <f t="shared" si="1"/>
        <v>0.85278929712460061</v>
      </c>
    </row>
    <row r="25" spans="1:9" outlineLevel="7">
      <c r="A25" s="5" t="s">
        <v>25</v>
      </c>
      <c r="B25" s="6" t="s">
        <v>6</v>
      </c>
      <c r="C25" s="6" t="s">
        <v>20</v>
      </c>
      <c r="D25" s="6" t="s">
        <v>22</v>
      </c>
      <c r="E25" s="6" t="s">
        <v>26</v>
      </c>
      <c r="F25" s="7">
        <v>50000</v>
      </c>
      <c r="G25" s="7">
        <v>50000</v>
      </c>
      <c r="H25" s="4">
        <f t="shared" si="0"/>
        <v>0</v>
      </c>
      <c r="I25" s="11">
        <f t="shared" si="1"/>
        <v>1</v>
      </c>
    </row>
    <row r="26" spans="1:9" ht="45" outlineLevel="7">
      <c r="A26" s="2" t="s">
        <v>27</v>
      </c>
      <c r="B26" s="6" t="s">
        <v>6</v>
      </c>
      <c r="C26" s="3" t="s">
        <v>20</v>
      </c>
      <c r="D26" s="3" t="s">
        <v>28</v>
      </c>
      <c r="E26" s="3"/>
      <c r="F26" s="4">
        <v>3400</v>
      </c>
      <c r="G26" s="4">
        <v>3400</v>
      </c>
      <c r="H26" s="4">
        <f t="shared" si="0"/>
        <v>0</v>
      </c>
      <c r="I26" s="11">
        <f t="shared" si="1"/>
        <v>1</v>
      </c>
    </row>
    <row r="27" spans="1:9" outlineLevel="4">
      <c r="A27" s="5" t="s">
        <v>23</v>
      </c>
      <c r="B27" s="3" t="s">
        <v>6</v>
      </c>
      <c r="C27" s="6" t="s">
        <v>20</v>
      </c>
      <c r="D27" s="6" t="s">
        <v>28</v>
      </c>
      <c r="E27" s="6" t="s">
        <v>24</v>
      </c>
      <c r="F27" s="7">
        <v>3400</v>
      </c>
      <c r="G27" s="7">
        <v>3400</v>
      </c>
      <c r="H27" s="4">
        <f t="shared" si="0"/>
        <v>0</v>
      </c>
      <c r="I27" s="11">
        <f t="shared" si="1"/>
        <v>1</v>
      </c>
    </row>
    <row r="28" spans="1:9" ht="33.75" outlineLevel="7">
      <c r="A28" s="2" t="s">
        <v>29</v>
      </c>
      <c r="B28" s="6" t="s">
        <v>6</v>
      </c>
      <c r="C28" s="3" t="s">
        <v>20</v>
      </c>
      <c r="D28" s="3" t="s">
        <v>30</v>
      </c>
      <c r="E28" s="3"/>
      <c r="F28" s="4">
        <f>F29+F31</f>
        <v>9000</v>
      </c>
      <c r="G28" s="4">
        <f>G29+G31</f>
        <v>0</v>
      </c>
      <c r="H28" s="4">
        <f t="shared" si="0"/>
        <v>9000</v>
      </c>
      <c r="I28" s="11">
        <f t="shared" si="1"/>
        <v>0</v>
      </c>
    </row>
    <row r="29" spans="1:9" ht="33.75" outlineLevel="3">
      <c r="A29" s="2" t="s">
        <v>31</v>
      </c>
      <c r="B29" s="3" t="s">
        <v>6</v>
      </c>
      <c r="C29" s="3" t="s">
        <v>20</v>
      </c>
      <c r="D29" s="3" t="s">
        <v>32</v>
      </c>
      <c r="E29" s="3"/>
      <c r="F29" s="4">
        <v>2000</v>
      </c>
      <c r="G29" s="4">
        <v>0</v>
      </c>
      <c r="H29" s="4">
        <f t="shared" si="0"/>
        <v>2000</v>
      </c>
      <c r="I29" s="11">
        <f t="shared" si="1"/>
        <v>0</v>
      </c>
    </row>
    <row r="30" spans="1:9" ht="22.5" outlineLevel="4">
      <c r="A30" s="5" t="s">
        <v>33</v>
      </c>
      <c r="B30" s="3" t="s">
        <v>6</v>
      </c>
      <c r="C30" s="6" t="s">
        <v>20</v>
      </c>
      <c r="D30" s="6" t="s">
        <v>32</v>
      </c>
      <c r="E30" s="6" t="s">
        <v>34</v>
      </c>
      <c r="F30" s="7">
        <v>2000</v>
      </c>
      <c r="G30" s="7">
        <v>0</v>
      </c>
      <c r="H30" s="4">
        <f t="shared" si="0"/>
        <v>2000</v>
      </c>
      <c r="I30" s="11">
        <f t="shared" si="1"/>
        <v>0</v>
      </c>
    </row>
    <row r="31" spans="1:9" ht="22.5" outlineLevel="7">
      <c r="A31" s="2" t="s">
        <v>35</v>
      </c>
      <c r="B31" s="6" t="s">
        <v>6</v>
      </c>
      <c r="C31" s="3" t="s">
        <v>20</v>
      </c>
      <c r="D31" s="3" t="s">
        <v>36</v>
      </c>
      <c r="E31" s="3"/>
      <c r="F31" s="4">
        <f>F33</f>
        <v>7000</v>
      </c>
      <c r="G31" s="4">
        <f>G33</f>
        <v>0</v>
      </c>
      <c r="H31" s="4">
        <f t="shared" si="0"/>
        <v>7000</v>
      </c>
      <c r="I31" s="11">
        <f t="shared" si="1"/>
        <v>0</v>
      </c>
    </row>
    <row r="32" spans="1:9" outlineLevel="4">
      <c r="A32" s="5" t="s">
        <v>37</v>
      </c>
      <c r="B32" s="3" t="s">
        <v>6</v>
      </c>
      <c r="C32" s="6" t="s">
        <v>20</v>
      </c>
      <c r="D32" s="6" t="s">
        <v>36</v>
      </c>
      <c r="E32" s="6" t="s">
        <v>38</v>
      </c>
      <c r="F32" s="7">
        <v>0</v>
      </c>
      <c r="G32" s="7">
        <v>0</v>
      </c>
      <c r="H32" s="4">
        <f t="shared" si="0"/>
        <v>0</v>
      </c>
      <c r="I32" s="11">
        <v>0</v>
      </c>
    </row>
    <row r="33" spans="1:9" outlineLevel="7">
      <c r="A33" s="5" t="s">
        <v>39</v>
      </c>
      <c r="B33" s="6" t="s">
        <v>6</v>
      </c>
      <c r="C33" s="6" t="s">
        <v>20</v>
      </c>
      <c r="D33" s="6" t="s">
        <v>36</v>
      </c>
      <c r="E33" s="6" t="s">
        <v>40</v>
      </c>
      <c r="F33" s="7">
        <v>7000</v>
      </c>
      <c r="G33" s="7">
        <v>0</v>
      </c>
      <c r="H33" s="4">
        <f t="shared" si="0"/>
        <v>7000</v>
      </c>
      <c r="I33" s="11">
        <f t="shared" si="1"/>
        <v>0</v>
      </c>
    </row>
    <row r="34" spans="1:9" outlineLevel="7">
      <c r="A34" s="2" t="s">
        <v>41</v>
      </c>
      <c r="B34" s="6" t="s">
        <v>6</v>
      </c>
      <c r="C34" s="3" t="s">
        <v>20</v>
      </c>
      <c r="D34" s="3" t="s">
        <v>42</v>
      </c>
      <c r="E34" s="3"/>
      <c r="F34" s="4">
        <v>0</v>
      </c>
      <c r="G34" s="4">
        <v>0</v>
      </c>
      <c r="H34" s="4">
        <f t="shared" si="0"/>
        <v>0</v>
      </c>
      <c r="I34" s="11">
        <v>0</v>
      </c>
    </row>
    <row r="35" spans="1:9" outlineLevel="4">
      <c r="A35" s="5" t="s">
        <v>37</v>
      </c>
      <c r="B35" s="3" t="s">
        <v>6</v>
      </c>
      <c r="C35" s="6" t="s">
        <v>20</v>
      </c>
      <c r="D35" s="6" t="s">
        <v>42</v>
      </c>
      <c r="E35" s="6" t="s">
        <v>38</v>
      </c>
      <c r="F35" s="7">
        <v>0</v>
      </c>
      <c r="G35" s="7">
        <v>0</v>
      </c>
      <c r="H35" s="4">
        <f t="shared" si="0"/>
        <v>0</v>
      </c>
      <c r="I35" s="11">
        <v>0</v>
      </c>
    </row>
    <row r="36" spans="1:9" ht="56.25" outlineLevel="7">
      <c r="A36" s="2" t="s">
        <v>43</v>
      </c>
      <c r="B36" s="6" t="s">
        <v>6</v>
      </c>
      <c r="C36" s="3" t="s">
        <v>44</v>
      </c>
      <c r="D36" s="3"/>
      <c r="E36" s="3"/>
      <c r="F36" s="4">
        <f t="shared" ref="F36:G38" si="2">F37</f>
        <v>35630</v>
      </c>
      <c r="G36" s="4">
        <f t="shared" si="2"/>
        <v>35630</v>
      </c>
      <c r="H36" s="4">
        <f t="shared" si="0"/>
        <v>0</v>
      </c>
      <c r="I36" s="11">
        <f t="shared" si="1"/>
        <v>1</v>
      </c>
    </row>
    <row r="37" spans="1:9" ht="45" outlineLevel="2">
      <c r="A37" s="2" t="s">
        <v>11</v>
      </c>
      <c r="B37" s="3" t="s">
        <v>6</v>
      </c>
      <c r="C37" s="3" t="s">
        <v>44</v>
      </c>
      <c r="D37" s="3" t="s">
        <v>12</v>
      </c>
      <c r="E37" s="3"/>
      <c r="F37" s="4">
        <f t="shared" si="2"/>
        <v>35630</v>
      </c>
      <c r="G37" s="4">
        <f t="shared" si="2"/>
        <v>35630</v>
      </c>
      <c r="H37" s="4">
        <f t="shared" si="0"/>
        <v>0</v>
      </c>
      <c r="I37" s="11">
        <f t="shared" si="1"/>
        <v>1</v>
      </c>
    </row>
    <row r="38" spans="1:9" ht="90" outlineLevel="3">
      <c r="A38" s="2" t="s">
        <v>45</v>
      </c>
      <c r="B38" s="3" t="s">
        <v>6</v>
      </c>
      <c r="C38" s="3" t="s">
        <v>44</v>
      </c>
      <c r="D38" s="3" t="s">
        <v>46</v>
      </c>
      <c r="E38" s="3"/>
      <c r="F38" s="4">
        <f t="shared" si="2"/>
        <v>35630</v>
      </c>
      <c r="G38" s="4">
        <f t="shared" si="2"/>
        <v>35630</v>
      </c>
      <c r="H38" s="4">
        <f t="shared" si="0"/>
        <v>0</v>
      </c>
      <c r="I38" s="11">
        <f t="shared" si="1"/>
        <v>1</v>
      </c>
    </row>
    <row r="39" spans="1:9" outlineLevel="4">
      <c r="A39" s="5" t="s">
        <v>47</v>
      </c>
      <c r="B39" s="3" t="s">
        <v>6</v>
      </c>
      <c r="C39" s="6" t="s">
        <v>44</v>
      </c>
      <c r="D39" s="6" t="s">
        <v>46</v>
      </c>
      <c r="E39" s="6" t="s">
        <v>48</v>
      </c>
      <c r="F39" s="7">
        <v>35630</v>
      </c>
      <c r="G39" s="7">
        <v>35630</v>
      </c>
      <c r="H39" s="4">
        <f t="shared" si="0"/>
        <v>0</v>
      </c>
      <c r="I39" s="11">
        <f t="shared" si="1"/>
        <v>1</v>
      </c>
    </row>
    <row r="40" spans="1:9" outlineLevel="7">
      <c r="A40" s="2" t="s">
        <v>49</v>
      </c>
      <c r="B40" s="6" t="s">
        <v>6</v>
      </c>
      <c r="C40" s="3" t="s">
        <v>50</v>
      </c>
      <c r="D40" s="3"/>
      <c r="E40" s="3"/>
      <c r="F40" s="4">
        <v>10000</v>
      </c>
      <c r="G40" s="4">
        <v>0</v>
      </c>
      <c r="H40" s="4">
        <f t="shared" si="0"/>
        <v>10000</v>
      </c>
      <c r="I40" s="11">
        <f t="shared" si="1"/>
        <v>0</v>
      </c>
    </row>
    <row r="41" spans="1:9" ht="33.75" outlineLevel="2">
      <c r="A41" s="2" t="s">
        <v>29</v>
      </c>
      <c r="B41" s="3" t="s">
        <v>6</v>
      </c>
      <c r="C41" s="3" t="s">
        <v>50</v>
      </c>
      <c r="D41" s="3" t="s">
        <v>30</v>
      </c>
      <c r="E41" s="3"/>
      <c r="F41" s="4">
        <v>10000</v>
      </c>
      <c r="G41" s="4">
        <v>0</v>
      </c>
      <c r="H41" s="4">
        <f t="shared" si="0"/>
        <v>10000</v>
      </c>
      <c r="I41" s="11">
        <f t="shared" si="1"/>
        <v>0</v>
      </c>
    </row>
    <row r="42" spans="1:9" outlineLevel="3">
      <c r="A42" s="2" t="s">
        <v>51</v>
      </c>
      <c r="B42" s="3" t="s">
        <v>6</v>
      </c>
      <c r="C42" s="3" t="s">
        <v>50</v>
      </c>
      <c r="D42" s="3" t="s">
        <v>52</v>
      </c>
      <c r="E42" s="3"/>
      <c r="F42" s="4">
        <v>10000</v>
      </c>
      <c r="G42" s="4">
        <v>0</v>
      </c>
      <c r="H42" s="4">
        <f t="shared" si="0"/>
        <v>10000</v>
      </c>
      <c r="I42" s="11">
        <f t="shared" si="1"/>
        <v>0</v>
      </c>
    </row>
    <row r="43" spans="1:9" outlineLevel="4">
      <c r="A43" s="5" t="s">
        <v>53</v>
      </c>
      <c r="B43" s="3" t="s">
        <v>6</v>
      </c>
      <c r="C43" s="6" t="s">
        <v>50</v>
      </c>
      <c r="D43" s="6" t="s">
        <v>52</v>
      </c>
      <c r="E43" s="6" t="s">
        <v>54</v>
      </c>
      <c r="F43" s="7">
        <v>10000</v>
      </c>
      <c r="G43" s="7">
        <v>0</v>
      </c>
      <c r="H43" s="4">
        <f t="shared" si="0"/>
        <v>10000</v>
      </c>
      <c r="I43" s="11">
        <f t="shared" si="1"/>
        <v>0</v>
      </c>
    </row>
    <row r="44" spans="1:9" ht="22.5" outlineLevel="7">
      <c r="A44" s="2" t="s">
        <v>55</v>
      </c>
      <c r="B44" s="6" t="s">
        <v>6</v>
      </c>
      <c r="C44" s="3" t="s">
        <v>56</v>
      </c>
      <c r="D44" s="3"/>
      <c r="E44" s="3"/>
      <c r="F44" s="4">
        <f>F45</f>
        <v>1332450</v>
      </c>
      <c r="G44" s="4">
        <f>G45</f>
        <v>1284187.06</v>
      </c>
      <c r="H44" s="4">
        <f t="shared" si="0"/>
        <v>48262.939999999944</v>
      </c>
      <c r="I44" s="11">
        <f t="shared" si="1"/>
        <v>0.96377879845397585</v>
      </c>
    </row>
    <row r="45" spans="1:9" ht="33.75" outlineLevel="2">
      <c r="A45" s="2" t="s">
        <v>29</v>
      </c>
      <c r="B45" s="3" t="s">
        <v>6</v>
      </c>
      <c r="C45" s="3" t="s">
        <v>56</v>
      </c>
      <c r="D45" s="3" t="s">
        <v>30</v>
      </c>
      <c r="E45" s="3"/>
      <c r="F45" s="4">
        <f>F46+F50+F52+F54</f>
        <v>1332450</v>
      </c>
      <c r="G45" s="4">
        <f>G46+G50+G52+G54</f>
        <v>1284187.06</v>
      </c>
      <c r="H45" s="4">
        <f t="shared" si="0"/>
        <v>48262.939999999944</v>
      </c>
      <c r="I45" s="11">
        <f t="shared" si="1"/>
        <v>0.96377879845397585</v>
      </c>
    </row>
    <row r="46" spans="1:9" ht="33.75" outlineLevel="3">
      <c r="A46" s="2" t="s">
        <v>57</v>
      </c>
      <c r="B46" s="3" t="s">
        <v>6</v>
      </c>
      <c r="C46" s="3" t="s">
        <v>56</v>
      </c>
      <c r="D46" s="3" t="s">
        <v>58</v>
      </c>
      <c r="E46" s="3"/>
      <c r="F46" s="4">
        <f>F47+F48+F49</f>
        <v>1112450</v>
      </c>
      <c r="G46" s="4">
        <f>G47+G48+G49</f>
        <v>1078390.81</v>
      </c>
      <c r="H46" s="4">
        <f t="shared" si="0"/>
        <v>34059.189999999944</v>
      </c>
      <c r="I46" s="11">
        <f t="shared" si="1"/>
        <v>0.96938362173580839</v>
      </c>
    </row>
    <row r="47" spans="1:9" outlineLevel="4">
      <c r="A47" s="5" t="s">
        <v>59</v>
      </c>
      <c r="B47" s="3" t="s">
        <v>6</v>
      </c>
      <c r="C47" s="6" t="s">
        <v>56</v>
      </c>
      <c r="D47" s="6" t="s">
        <v>58</v>
      </c>
      <c r="E47" s="6" t="s">
        <v>60</v>
      </c>
      <c r="F47" s="7">
        <v>828450</v>
      </c>
      <c r="G47" s="7">
        <v>828378.74</v>
      </c>
      <c r="H47" s="4">
        <f t="shared" si="0"/>
        <v>71.260000000009313</v>
      </c>
      <c r="I47" s="11">
        <f t="shared" si="1"/>
        <v>0.99991398394592312</v>
      </c>
    </row>
    <row r="48" spans="1:9" ht="56.25" outlineLevel="7">
      <c r="A48" s="5" t="s">
        <v>61</v>
      </c>
      <c r="B48" s="6" t="s">
        <v>6</v>
      </c>
      <c r="C48" s="6" t="s">
        <v>56</v>
      </c>
      <c r="D48" s="6" t="s">
        <v>58</v>
      </c>
      <c r="E48" s="6" t="s">
        <v>62</v>
      </c>
      <c r="F48" s="7">
        <v>278500</v>
      </c>
      <c r="G48" s="7">
        <v>246902.07</v>
      </c>
      <c r="H48" s="4">
        <f t="shared" si="0"/>
        <v>31597.929999999993</v>
      </c>
      <c r="I48" s="11">
        <f t="shared" si="1"/>
        <v>0.88654244165170559</v>
      </c>
    </row>
    <row r="49" spans="1:9" outlineLevel="7">
      <c r="A49" s="5" t="s">
        <v>23</v>
      </c>
      <c r="B49" s="6" t="s">
        <v>6</v>
      </c>
      <c r="C49" s="6" t="s">
        <v>56</v>
      </c>
      <c r="D49" s="6" t="s">
        <v>58</v>
      </c>
      <c r="E49" s="6" t="s">
        <v>24</v>
      </c>
      <c r="F49" s="7">
        <v>5500</v>
      </c>
      <c r="G49" s="7">
        <v>3110</v>
      </c>
      <c r="H49" s="4">
        <f t="shared" si="0"/>
        <v>2390</v>
      </c>
      <c r="I49" s="11">
        <f t="shared" si="1"/>
        <v>0.56545454545454543</v>
      </c>
    </row>
    <row r="50" spans="1:9" ht="22.5" outlineLevel="4">
      <c r="A50" s="2" t="s">
        <v>55</v>
      </c>
      <c r="B50" s="3" t="s">
        <v>6</v>
      </c>
      <c r="C50" s="3" t="s">
        <v>56</v>
      </c>
      <c r="D50" s="3" t="s">
        <v>63</v>
      </c>
      <c r="E50" s="6"/>
      <c r="F50" s="4">
        <f>F51</f>
        <v>83000</v>
      </c>
      <c r="G50" s="4">
        <f>G51</f>
        <v>82163.25</v>
      </c>
      <c r="H50" s="4"/>
      <c r="I50" s="11"/>
    </row>
    <row r="51" spans="1:9" outlineLevel="7">
      <c r="A51" s="5" t="s">
        <v>23</v>
      </c>
      <c r="B51" s="6" t="s">
        <v>6</v>
      </c>
      <c r="C51" s="6" t="s">
        <v>56</v>
      </c>
      <c r="D51" s="6" t="s">
        <v>63</v>
      </c>
      <c r="E51" s="6" t="s">
        <v>24</v>
      </c>
      <c r="F51" s="7">
        <v>83000</v>
      </c>
      <c r="G51" s="7">
        <v>82163.25</v>
      </c>
      <c r="H51" s="4">
        <f t="shared" ref="H51" si="3">F51-G51</f>
        <v>836.75</v>
      </c>
      <c r="I51" s="11">
        <f t="shared" ref="I51" si="4">G51/F51</f>
        <v>0.98991867469879513</v>
      </c>
    </row>
    <row r="52" spans="1:9" ht="22.5" outlineLevel="4">
      <c r="A52" s="2" t="s">
        <v>55</v>
      </c>
      <c r="B52" s="3" t="s">
        <v>6</v>
      </c>
      <c r="C52" s="3" t="s">
        <v>56</v>
      </c>
      <c r="D52" s="3" t="s">
        <v>64</v>
      </c>
      <c r="E52" s="3"/>
      <c r="F52" s="4">
        <f>F53</f>
        <v>135000</v>
      </c>
      <c r="G52" s="4">
        <f>G53</f>
        <v>121890</v>
      </c>
      <c r="H52" s="4">
        <f t="shared" si="0"/>
        <v>13110</v>
      </c>
      <c r="I52" s="11">
        <f t="shared" si="1"/>
        <v>0.90288888888888885</v>
      </c>
    </row>
    <row r="53" spans="1:9" outlineLevel="7">
      <c r="A53" s="5" t="s">
        <v>23</v>
      </c>
      <c r="B53" s="6" t="s">
        <v>6</v>
      </c>
      <c r="C53" s="6" t="s">
        <v>56</v>
      </c>
      <c r="D53" s="6" t="s">
        <v>64</v>
      </c>
      <c r="E53" s="6" t="s">
        <v>24</v>
      </c>
      <c r="F53" s="7">
        <v>135000</v>
      </c>
      <c r="G53" s="7">
        <v>121890</v>
      </c>
      <c r="H53" s="4">
        <f t="shared" si="0"/>
        <v>13110</v>
      </c>
      <c r="I53" s="11">
        <f t="shared" si="1"/>
        <v>0.90288888888888885</v>
      </c>
    </row>
    <row r="54" spans="1:9" ht="45" outlineLevel="4">
      <c r="A54" s="2" t="s">
        <v>65</v>
      </c>
      <c r="B54" s="3" t="s">
        <v>6</v>
      </c>
      <c r="C54" s="3" t="s">
        <v>56</v>
      </c>
      <c r="D54" s="3" t="s">
        <v>66</v>
      </c>
      <c r="E54" s="3"/>
      <c r="F54" s="4">
        <v>2000</v>
      </c>
      <c r="G54" s="4">
        <v>1743</v>
      </c>
      <c r="H54" s="4">
        <f t="shared" si="0"/>
        <v>257</v>
      </c>
      <c r="I54" s="11">
        <f t="shared" si="1"/>
        <v>0.87150000000000005</v>
      </c>
    </row>
    <row r="55" spans="1:9" outlineLevel="7">
      <c r="A55" s="5" t="s">
        <v>39</v>
      </c>
      <c r="B55" s="6" t="s">
        <v>6</v>
      </c>
      <c r="C55" s="6" t="s">
        <v>56</v>
      </c>
      <c r="D55" s="6" t="s">
        <v>66</v>
      </c>
      <c r="E55" s="6" t="s">
        <v>40</v>
      </c>
      <c r="F55" s="7">
        <v>2000</v>
      </c>
      <c r="G55" s="7">
        <v>1743</v>
      </c>
      <c r="H55" s="4">
        <f t="shared" si="0"/>
        <v>257</v>
      </c>
      <c r="I55" s="11">
        <f t="shared" si="1"/>
        <v>0.87150000000000005</v>
      </c>
    </row>
    <row r="56" spans="1:9" ht="22.5" outlineLevel="4">
      <c r="A56" s="2" t="s">
        <v>35</v>
      </c>
      <c r="B56" s="3" t="s">
        <v>6</v>
      </c>
      <c r="C56" s="3" t="s">
        <v>56</v>
      </c>
      <c r="D56" s="3" t="s">
        <v>36</v>
      </c>
      <c r="E56" s="3"/>
      <c r="F56" s="4">
        <v>0</v>
      </c>
      <c r="G56" s="4">
        <v>0</v>
      </c>
      <c r="H56" s="4">
        <f t="shared" si="0"/>
        <v>0</v>
      </c>
      <c r="I56" s="11" t="e">
        <f t="shared" si="1"/>
        <v>#DIV/0!</v>
      </c>
    </row>
    <row r="57" spans="1:9" outlineLevel="7">
      <c r="A57" s="5" t="s">
        <v>37</v>
      </c>
      <c r="B57" s="6" t="s">
        <v>6</v>
      </c>
      <c r="C57" s="6" t="s">
        <v>56</v>
      </c>
      <c r="D57" s="6" t="s">
        <v>36</v>
      </c>
      <c r="E57" s="6" t="s">
        <v>38</v>
      </c>
      <c r="F57" s="7">
        <v>0</v>
      </c>
      <c r="G57" s="7">
        <v>0</v>
      </c>
      <c r="H57" s="4">
        <f t="shared" si="0"/>
        <v>0</v>
      </c>
      <c r="I57" s="11" t="e">
        <f t="shared" si="1"/>
        <v>#DIV/0!</v>
      </c>
    </row>
    <row r="58" spans="1:9" outlineLevel="1">
      <c r="A58" s="2" t="s">
        <v>67</v>
      </c>
      <c r="B58" s="3" t="s">
        <v>6</v>
      </c>
      <c r="C58" s="3" t="s">
        <v>68</v>
      </c>
      <c r="D58" s="3"/>
      <c r="E58" s="3"/>
      <c r="F58" s="4">
        <f t="shared" ref="F58:G60" si="5">F59</f>
        <v>93200</v>
      </c>
      <c r="G58" s="4">
        <f t="shared" si="5"/>
        <v>93200</v>
      </c>
      <c r="H58" s="4">
        <f t="shared" si="0"/>
        <v>0</v>
      </c>
      <c r="I58" s="11">
        <f t="shared" si="1"/>
        <v>1</v>
      </c>
    </row>
    <row r="59" spans="1:9" ht="22.5" outlineLevel="2">
      <c r="A59" s="2" t="s">
        <v>69</v>
      </c>
      <c r="B59" s="3" t="s">
        <v>6</v>
      </c>
      <c r="C59" s="3" t="s">
        <v>70</v>
      </c>
      <c r="D59" s="3"/>
      <c r="E59" s="3"/>
      <c r="F59" s="4">
        <f t="shared" si="5"/>
        <v>93200</v>
      </c>
      <c r="G59" s="4">
        <f t="shared" si="5"/>
        <v>93200</v>
      </c>
      <c r="H59" s="4">
        <f t="shared" si="0"/>
        <v>0</v>
      </c>
      <c r="I59" s="11">
        <f t="shared" si="1"/>
        <v>1</v>
      </c>
    </row>
    <row r="60" spans="1:9" ht="33.75" outlineLevel="3">
      <c r="A60" s="2" t="s">
        <v>29</v>
      </c>
      <c r="B60" s="3" t="s">
        <v>6</v>
      </c>
      <c r="C60" s="3" t="s">
        <v>70</v>
      </c>
      <c r="D60" s="3" t="s">
        <v>30</v>
      </c>
      <c r="E60" s="3"/>
      <c r="F60" s="4">
        <f t="shared" si="5"/>
        <v>93200</v>
      </c>
      <c r="G60" s="4">
        <f t="shared" si="5"/>
        <v>93200</v>
      </c>
      <c r="H60" s="4">
        <f t="shared" si="0"/>
        <v>0</v>
      </c>
      <c r="I60" s="11">
        <f t="shared" si="1"/>
        <v>1</v>
      </c>
    </row>
    <row r="61" spans="1:9" ht="45" outlineLevel="4">
      <c r="A61" s="2" t="s">
        <v>71</v>
      </c>
      <c r="B61" s="3" t="s">
        <v>6</v>
      </c>
      <c r="C61" s="3" t="s">
        <v>70</v>
      </c>
      <c r="D61" s="3" t="s">
        <v>72</v>
      </c>
      <c r="E61" s="3"/>
      <c r="F61" s="4">
        <f>F62+F63+F64</f>
        <v>93200</v>
      </c>
      <c r="G61" s="4">
        <f>G62+G63+G64</f>
        <v>93200</v>
      </c>
      <c r="H61" s="4">
        <f t="shared" si="0"/>
        <v>0</v>
      </c>
      <c r="I61" s="11">
        <f t="shared" si="1"/>
        <v>1</v>
      </c>
    </row>
    <row r="62" spans="1:9" ht="22.5" outlineLevel="7">
      <c r="A62" s="5" t="s">
        <v>15</v>
      </c>
      <c r="B62" s="6" t="s">
        <v>6</v>
      </c>
      <c r="C62" s="6" t="s">
        <v>70</v>
      </c>
      <c r="D62" s="6" t="s">
        <v>72</v>
      </c>
      <c r="E62" s="6" t="s">
        <v>16</v>
      </c>
      <c r="F62" s="7">
        <v>58167.78</v>
      </c>
      <c r="G62" s="7">
        <v>58167.78</v>
      </c>
      <c r="H62" s="4">
        <f t="shared" si="0"/>
        <v>0</v>
      </c>
      <c r="I62" s="11">
        <f t="shared" si="1"/>
        <v>1</v>
      </c>
    </row>
    <row r="63" spans="1:9" ht="67.5" outlineLevel="7">
      <c r="A63" s="5" t="s">
        <v>17</v>
      </c>
      <c r="B63" s="6" t="s">
        <v>6</v>
      </c>
      <c r="C63" s="6" t="s">
        <v>70</v>
      </c>
      <c r="D63" s="6" t="s">
        <v>72</v>
      </c>
      <c r="E63" s="6" t="s">
        <v>18</v>
      </c>
      <c r="F63" s="7">
        <v>17566.55</v>
      </c>
      <c r="G63" s="7">
        <v>17566.55</v>
      </c>
      <c r="H63" s="4">
        <f t="shared" si="0"/>
        <v>0</v>
      </c>
      <c r="I63" s="11">
        <f t="shared" si="1"/>
        <v>1</v>
      </c>
    </row>
    <row r="64" spans="1:9" outlineLevel="7">
      <c r="A64" s="5" t="s">
        <v>23</v>
      </c>
      <c r="B64" s="6" t="s">
        <v>6</v>
      </c>
      <c r="C64" s="6" t="s">
        <v>70</v>
      </c>
      <c r="D64" s="6" t="s">
        <v>72</v>
      </c>
      <c r="E64" s="6" t="s">
        <v>24</v>
      </c>
      <c r="F64" s="7">
        <v>17465.669999999998</v>
      </c>
      <c r="G64" s="7">
        <v>17465.669999999998</v>
      </c>
      <c r="H64" s="4">
        <f t="shared" si="0"/>
        <v>0</v>
      </c>
      <c r="I64" s="11">
        <f t="shared" si="1"/>
        <v>1</v>
      </c>
    </row>
    <row r="65" spans="1:9" ht="33.75" outlineLevel="1">
      <c r="A65" s="2" t="s">
        <v>73</v>
      </c>
      <c r="B65" s="3" t="s">
        <v>6</v>
      </c>
      <c r="C65" s="3" t="s">
        <v>74</v>
      </c>
      <c r="D65" s="3"/>
      <c r="E65" s="3"/>
      <c r="F65" s="4">
        <f>F66+F70</f>
        <v>134412</v>
      </c>
      <c r="G65" s="4">
        <f>G66+G70</f>
        <v>94412</v>
      </c>
      <c r="H65" s="4">
        <f t="shared" si="0"/>
        <v>40000</v>
      </c>
      <c r="I65" s="11">
        <f t="shared" si="1"/>
        <v>0.70240752313781507</v>
      </c>
    </row>
    <row r="66" spans="1:9" ht="45" outlineLevel="2">
      <c r="A66" s="2" t="s">
        <v>75</v>
      </c>
      <c r="B66" s="3" t="s">
        <v>6</v>
      </c>
      <c r="C66" s="3" t="s">
        <v>76</v>
      </c>
      <c r="D66" s="3"/>
      <c r="E66" s="3"/>
      <c r="F66" s="4">
        <f t="shared" ref="F66:G68" si="6">F67</f>
        <v>120000</v>
      </c>
      <c r="G66" s="4">
        <f t="shared" si="6"/>
        <v>80000</v>
      </c>
      <c r="H66" s="4">
        <f t="shared" si="0"/>
        <v>40000</v>
      </c>
      <c r="I66" s="11">
        <f t="shared" si="1"/>
        <v>0.66666666666666663</v>
      </c>
    </row>
    <row r="67" spans="1:9" ht="67.5" outlineLevel="3">
      <c r="A67" s="2" t="s">
        <v>139</v>
      </c>
      <c r="B67" s="3" t="s">
        <v>6</v>
      </c>
      <c r="C67" s="3" t="s">
        <v>76</v>
      </c>
      <c r="D67" s="3" t="s">
        <v>77</v>
      </c>
      <c r="E67" s="3"/>
      <c r="F67" s="4">
        <f t="shared" si="6"/>
        <v>120000</v>
      </c>
      <c r="G67" s="4">
        <f t="shared" si="6"/>
        <v>80000</v>
      </c>
      <c r="H67" s="4">
        <f t="shared" si="0"/>
        <v>40000</v>
      </c>
      <c r="I67" s="11">
        <f t="shared" si="1"/>
        <v>0.66666666666666663</v>
      </c>
    </row>
    <row r="68" spans="1:9" ht="45" outlineLevel="4">
      <c r="A68" s="2" t="s">
        <v>78</v>
      </c>
      <c r="B68" s="3" t="s">
        <v>6</v>
      </c>
      <c r="C68" s="3" t="s">
        <v>76</v>
      </c>
      <c r="D68" s="3" t="s">
        <v>79</v>
      </c>
      <c r="E68" s="3"/>
      <c r="F68" s="4">
        <f t="shared" si="6"/>
        <v>120000</v>
      </c>
      <c r="G68" s="4">
        <f t="shared" si="6"/>
        <v>80000</v>
      </c>
      <c r="H68" s="4">
        <f t="shared" si="0"/>
        <v>40000</v>
      </c>
      <c r="I68" s="11">
        <f t="shared" si="1"/>
        <v>0.66666666666666663</v>
      </c>
    </row>
    <row r="69" spans="1:9" outlineLevel="7">
      <c r="A69" s="5" t="s">
        <v>23</v>
      </c>
      <c r="B69" s="6" t="s">
        <v>6</v>
      </c>
      <c r="C69" s="6" t="s">
        <v>76</v>
      </c>
      <c r="D69" s="6" t="s">
        <v>79</v>
      </c>
      <c r="E69" s="6" t="s">
        <v>24</v>
      </c>
      <c r="F69" s="7">
        <v>120000</v>
      </c>
      <c r="G69" s="7">
        <v>80000</v>
      </c>
      <c r="H69" s="4">
        <f t="shared" si="0"/>
        <v>40000</v>
      </c>
      <c r="I69" s="11">
        <f t="shared" si="1"/>
        <v>0.66666666666666663</v>
      </c>
    </row>
    <row r="70" spans="1:9" ht="33.75" outlineLevel="2">
      <c r="A70" s="2" t="s">
        <v>80</v>
      </c>
      <c r="B70" s="3" t="s">
        <v>6</v>
      </c>
      <c r="C70" s="3" t="s">
        <v>81</v>
      </c>
      <c r="D70" s="3"/>
      <c r="E70" s="3"/>
      <c r="F70" s="4">
        <v>14412</v>
      </c>
      <c r="G70" s="4">
        <v>14412</v>
      </c>
      <c r="H70" s="4">
        <f t="shared" si="0"/>
        <v>0</v>
      </c>
      <c r="I70" s="11">
        <f t="shared" si="1"/>
        <v>1</v>
      </c>
    </row>
    <row r="71" spans="1:9" ht="45" outlineLevel="3">
      <c r="A71" s="2" t="s">
        <v>82</v>
      </c>
      <c r="B71" s="3" t="s">
        <v>6</v>
      </c>
      <c r="C71" s="3" t="s">
        <v>81</v>
      </c>
      <c r="D71" s="3" t="s">
        <v>83</v>
      </c>
      <c r="E71" s="3"/>
      <c r="F71" s="4">
        <v>14412</v>
      </c>
      <c r="G71" s="4">
        <v>14412</v>
      </c>
      <c r="H71" s="4">
        <f t="shared" si="0"/>
        <v>0</v>
      </c>
      <c r="I71" s="11">
        <f t="shared" si="1"/>
        <v>1</v>
      </c>
    </row>
    <row r="72" spans="1:9" ht="90" outlineLevel="4">
      <c r="A72" s="2" t="s">
        <v>45</v>
      </c>
      <c r="B72" s="3" t="s">
        <v>6</v>
      </c>
      <c r="C72" s="3" t="s">
        <v>81</v>
      </c>
      <c r="D72" s="3" t="s">
        <v>84</v>
      </c>
      <c r="E72" s="3"/>
      <c r="F72" s="4">
        <v>14412</v>
      </c>
      <c r="G72" s="4">
        <v>14412</v>
      </c>
      <c r="H72" s="4">
        <f t="shared" si="0"/>
        <v>0</v>
      </c>
      <c r="I72" s="11">
        <f t="shared" si="1"/>
        <v>1</v>
      </c>
    </row>
    <row r="73" spans="1:9" outlineLevel="7">
      <c r="A73" s="5" t="s">
        <v>47</v>
      </c>
      <c r="B73" s="6" t="s">
        <v>6</v>
      </c>
      <c r="C73" s="6" t="s">
        <v>81</v>
      </c>
      <c r="D73" s="6" t="s">
        <v>84</v>
      </c>
      <c r="E73" s="6" t="s">
        <v>48</v>
      </c>
      <c r="F73" s="7">
        <v>14412</v>
      </c>
      <c r="G73" s="7">
        <v>14412</v>
      </c>
      <c r="H73" s="4">
        <f t="shared" si="0"/>
        <v>0</v>
      </c>
      <c r="I73" s="11">
        <f t="shared" si="1"/>
        <v>1</v>
      </c>
    </row>
    <row r="74" spans="1:9" outlineLevel="1">
      <c r="A74" s="2" t="s">
        <v>85</v>
      </c>
      <c r="B74" s="3" t="s">
        <v>6</v>
      </c>
      <c r="C74" s="3" t="s">
        <v>86</v>
      </c>
      <c r="D74" s="3"/>
      <c r="E74" s="3"/>
      <c r="F74" s="4">
        <f>F75+F88</f>
        <v>3919043.34</v>
      </c>
      <c r="G74" s="4">
        <f>G75+G88</f>
        <v>3678237.0500000003</v>
      </c>
      <c r="H74" s="4">
        <f t="shared" si="0"/>
        <v>240806.28999999957</v>
      </c>
      <c r="I74" s="11">
        <f t="shared" si="1"/>
        <v>0.9385548285362928</v>
      </c>
    </row>
    <row r="75" spans="1:9" ht="22.5" outlineLevel="2">
      <c r="A75" s="2" t="s">
        <v>87</v>
      </c>
      <c r="B75" s="3" t="s">
        <v>6</v>
      </c>
      <c r="C75" s="3" t="s">
        <v>88</v>
      </c>
      <c r="D75" s="3"/>
      <c r="E75" s="3"/>
      <c r="F75" s="4">
        <f>F76+F82</f>
        <v>3909043.34</v>
      </c>
      <c r="G75" s="4">
        <f>G76+G82</f>
        <v>3678237.0500000003</v>
      </c>
      <c r="H75" s="4">
        <f t="shared" si="0"/>
        <v>230806.28999999957</v>
      </c>
      <c r="I75" s="11">
        <f t="shared" si="1"/>
        <v>0.94095581196600409</v>
      </c>
    </row>
    <row r="76" spans="1:9" ht="78.75" outlineLevel="3">
      <c r="A76" s="2" t="s">
        <v>140</v>
      </c>
      <c r="B76" s="3" t="s">
        <v>6</v>
      </c>
      <c r="C76" s="3" t="s">
        <v>88</v>
      </c>
      <c r="D76" s="3" t="s">
        <v>89</v>
      </c>
      <c r="E76" s="3"/>
      <c r="F76" s="4">
        <f>F77</f>
        <v>3896345.11</v>
      </c>
      <c r="G76" s="4">
        <f>G77</f>
        <v>3665538.8200000003</v>
      </c>
      <c r="H76" s="4">
        <f t="shared" si="0"/>
        <v>230806.28999999957</v>
      </c>
      <c r="I76" s="11">
        <f t="shared" si="1"/>
        <v>0.94076338633155632</v>
      </c>
    </row>
    <row r="77" spans="1:9" ht="33.75" outlineLevel="4">
      <c r="A77" s="2" t="s">
        <v>90</v>
      </c>
      <c r="B77" s="3" t="s">
        <v>6</v>
      </c>
      <c r="C77" s="3" t="s">
        <v>88</v>
      </c>
      <c r="D77" s="3" t="s">
        <v>91</v>
      </c>
      <c r="E77" s="3"/>
      <c r="F77" s="4">
        <f>F78+F79+F80+F81</f>
        <v>3896345.11</v>
      </c>
      <c r="G77" s="4">
        <f>G78+G79+G80+G81</f>
        <v>3665538.8200000003</v>
      </c>
      <c r="H77" s="4">
        <f t="shared" si="0"/>
        <v>230806.28999999957</v>
      </c>
      <c r="I77" s="11">
        <f t="shared" si="1"/>
        <v>0.94076338633155632</v>
      </c>
    </row>
    <row r="78" spans="1:9" outlineLevel="7">
      <c r="A78" s="5" t="s">
        <v>59</v>
      </c>
      <c r="B78" s="6" t="s">
        <v>6</v>
      </c>
      <c r="C78" s="6" t="s">
        <v>88</v>
      </c>
      <c r="D78" s="6" t="s">
        <v>91</v>
      </c>
      <c r="E78" s="6" t="s">
        <v>60</v>
      </c>
      <c r="F78" s="7">
        <v>550000</v>
      </c>
      <c r="G78" s="7">
        <v>549807.87</v>
      </c>
      <c r="H78" s="4">
        <f t="shared" si="0"/>
        <v>192.13000000000466</v>
      </c>
      <c r="I78" s="11">
        <f t="shared" si="1"/>
        <v>0.9996506727272727</v>
      </c>
    </row>
    <row r="79" spans="1:9" ht="56.25" outlineLevel="3">
      <c r="A79" s="5" t="s">
        <v>61</v>
      </c>
      <c r="B79" s="3" t="s">
        <v>6</v>
      </c>
      <c r="C79" s="6" t="s">
        <v>88</v>
      </c>
      <c r="D79" s="6" t="s">
        <v>91</v>
      </c>
      <c r="E79" s="15" t="s">
        <v>62</v>
      </c>
      <c r="F79" s="7">
        <v>166000</v>
      </c>
      <c r="G79" s="7">
        <v>165565.85</v>
      </c>
      <c r="H79" s="4">
        <v>434.15</v>
      </c>
      <c r="I79" s="11">
        <v>0.99739999999999995</v>
      </c>
    </row>
    <row r="80" spans="1:9" outlineLevel="4">
      <c r="A80" s="5" t="s">
        <v>23</v>
      </c>
      <c r="B80" s="3" t="s">
        <v>6</v>
      </c>
      <c r="C80" s="6" t="s">
        <v>88</v>
      </c>
      <c r="D80" s="6" t="s">
        <v>91</v>
      </c>
      <c r="E80" s="6" t="s">
        <v>24</v>
      </c>
      <c r="F80" s="7">
        <v>2840345.11</v>
      </c>
      <c r="G80" s="7">
        <v>2610165.1</v>
      </c>
      <c r="H80" s="4">
        <v>230180.01</v>
      </c>
      <c r="I80" s="11">
        <v>0.91900000000000004</v>
      </c>
    </row>
    <row r="81" spans="1:9" outlineLevel="7">
      <c r="A81" s="14" t="s">
        <v>25</v>
      </c>
      <c r="B81" s="6" t="s">
        <v>6</v>
      </c>
      <c r="C81" s="6" t="s">
        <v>88</v>
      </c>
      <c r="D81" s="6" t="s">
        <v>91</v>
      </c>
      <c r="E81" s="15" t="s">
        <v>26</v>
      </c>
      <c r="F81" s="16">
        <v>340000</v>
      </c>
      <c r="G81" s="16">
        <v>340000</v>
      </c>
      <c r="H81" s="4">
        <v>0</v>
      </c>
      <c r="I81" s="11">
        <v>1</v>
      </c>
    </row>
    <row r="82" spans="1:9" ht="33.75" outlineLevel="4">
      <c r="A82" s="2" t="s">
        <v>29</v>
      </c>
      <c r="B82" s="3" t="s">
        <v>6</v>
      </c>
      <c r="C82" s="3" t="s">
        <v>88</v>
      </c>
      <c r="D82" s="3" t="s">
        <v>30</v>
      </c>
      <c r="E82" s="3"/>
      <c r="F82" s="4">
        <f>F83</f>
        <v>12698.23</v>
      </c>
      <c r="G82" s="4">
        <f>G83</f>
        <v>12698.23</v>
      </c>
      <c r="H82" s="4">
        <f t="shared" ref="H82:H122" si="7">F82-G82</f>
        <v>0</v>
      </c>
      <c r="I82" s="11">
        <f t="shared" ref="I82:I122" si="8">G82/F82</f>
        <v>1</v>
      </c>
    </row>
    <row r="83" spans="1:9" ht="56.25" outlineLevel="7">
      <c r="A83" s="2" t="s">
        <v>92</v>
      </c>
      <c r="B83" s="6" t="s">
        <v>6</v>
      </c>
      <c r="C83" s="3" t="s">
        <v>88</v>
      </c>
      <c r="D83" s="3" t="s">
        <v>93</v>
      </c>
      <c r="E83" s="3"/>
      <c r="F83" s="4">
        <v>12698.23</v>
      </c>
      <c r="G83" s="4">
        <v>12698.23</v>
      </c>
      <c r="H83" s="4">
        <f t="shared" si="7"/>
        <v>0</v>
      </c>
      <c r="I83" s="11">
        <f t="shared" si="8"/>
        <v>1</v>
      </c>
    </row>
    <row r="84" spans="1:9" outlineLevel="7">
      <c r="A84" s="5" t="s">
        <v>47</v>
      </c>
      <c r="B84" s="6" t="s">
        <v>6</v>
      </c>
      <c r="C84" s="6" t="s">
        <v>88</v>
      </c>
      <c r="D84" s="6" t="s">
        <v>93</v>
      </c>
      <c r="E84" s="6" t="s">
        <v>48</v>
      </c>
      <c r="F84" s="7">
        <v>12698.23</v>
      </c>
      <c r="G84" s="7">
        <v>12698.23</v>
      </c>
      <c r="H84" s="4">
        <f t="shared" si="7"/>
        <v>0</v>
      </c>
      <c r="I84" s="11">
        <f t="shared" si="8"/>
        <v>1</v>
      </c>
    </row>
    <row r="85" spans="1:9" ht="22.5" outlineLevel="2">
      <c r="A85" s="2" t="s">
        <v>94</v>
      </c>
      <c r="B85" s="3" t="s">
        <v>6</v>
      </c>
      <c r="C85" s="3" t="s">
        <v>88</v>
      </c>
      <c r="D85" s="3" t="s">
        <v>95</v>
      </c>
      <c r="E85" s="3"/>
      <c r="F85" s="4">
        <v>0</v>
      </c>
      <c r="G85" s="4">
        <v>0</v>
      </c>
      <c r="H85" s="4">
        <f t="shared" si="7"/>
        <v>0</v>
      </c>
      <c r="I85" s="11">
        <v>0</v>
      </c>
    </row>
    <row r="86" spans="1:9" outlineLevel="3">
      <c r="A86" s="5" t="s">
        <v>23</v>
      </c>
      <c r="B86" s="3" t="s">
        <v>6</v>
      </c>
      <c r="C86" s="6" t="s">
        <v>88</v>
      </c>
      <c r="D86" s="6" t="s">
        <v>95</v>
      </c>
      <c r="E86" s="6" t="s">
        <v>24</v>
      </c>
      <c r="F86" s="7">
        <v>0</v>
      </c>
      <c r="G86" s="7">
        <v>0</v>
      </c>
      <c r="H86" s="4">
        <f t="shared" si="7"/>
        <v>0</v>
      </c>
      <c r="I86" s="11">
        <v>0</v>
      </c>
    </row>
    <row r="87" spans="1:9" outlineLevel="4">
      <c r="A87" s="5" t="s">
        <v>47</v>
      </c>
      <c r="B87" s="3" t="s">
        <v>6</v>
      </c>
      <c r="C87" s="6" t="s">
        <v>88</v>
      </c>
      <c r="D87" s="6" t="s">
        <v>95</v>
      </c>
      <c r="E87" s="6" t="s">
        <v>48</v>
      </c>
      <c r="F87" s="7">
        <v>0</v>
      </c>
      <c r="G87" s="7">
        <v>0</v>
      </c>
      <c r="H87" s="4">
        <f t="shared" si="7"/>
        <v>0</v>
      </c>
      <c r="I87" s="11">
        <v>0</v>
      </c>
    </row>
    <row r="88" spans="1:9" ht="22.5" outlineLevel="7">
      <c r="A88" s="2" t="s">
        <v>96</v>
      </c>
      <c r="B88" s="6" t="s">
        <v>6</v>
      </c>
      <c r="C88" s="3" t="s">
        <v>97</v>
      </c>
      <c r="D88" s="3"/>
      <c r="E88" s="3"/>
      <c r="F88" s="4">
        <v>10000</v>
      </c>
      <c r="G88" s="4">
        <v>0</v>
      </c>
      <c r="H88" s="4">
        <f t="shared" si="7"/>
        <v>10000</v>
      </c>
      <c r="I88" s="11">
        <f t="shared" si="8"/>
        <v>0</v>
      </c>
    </row>
    <row r="89" spans="1:9" ht="33.75" outlineLevel="1">
      <c r="A89" s="2" t="s">
        <v>29</v>
      </c>
      <c r="B89" s="3" t="s">
        <v>6</v>
      </c>
      <c r="C89" s="3" t="s">
        <v>97</v>
      </c>
      <c r="D89" s="3" t="s">
        <v>30</v>
      </c>
      <c r="E89" s="3"/>
      <c r="F89" s="4">
        <v>10000</v>
      </c>
      <c r="G89" s="4">
        <v>0</v>
      </c>
      <c r="H89" s="4">
        <f t="shared" si="7"/>
        <v>10000</v>
      </c>
      <c r="I89" s="11">
        <f t="shared" si="8"/>
        <v>0</v>
      </c>
    </row>
    <row r="90" spans="1:9" ht="22.5" outlineLevel="2">
      <c r="A90" s="2" t="s">
        <v>98</v>
      </c>
      <c r="B90" s="3" t="s">
        <v>6</v>
      </c>
      <c r="C90" s="3" t="s">
        <v>97</v>
      </c>
      <c r="D90" s="3" t="s">
        <v>99</v>
      </c>
      <c r="E90" s="3"/>
      <c r="F90" s="4">
        <v>10000</v>
      </c>
      <c r="G90" s="4">
        <v>0</v>
      </c>
      <c r="H90" s="4">
        <f t="shared" si="7"/>
        <v>10000</v>
      </c>
      <c r="I90" s="11">
        <f t="shared" si="8"/>
        <v>0</v>
      </c>
    </row>
    <row r="91" spans="1:9" outlineLevel="3">
      <c r="A91" s="5" t="s">
        <v>23</v>
      </c>
      <c r="B91" s="3" t="s">
        <v>6</v>
      </c>
      <c r="C91" s="6" t="s">
        <v>97</v>
      </c>
      <c r="D91" s="6" t="s">
        <v>99</v>
      </c>
      <c r="E91" s="6" t="s">
        <v>24</v>
      </c>
      <c r="F91" s="7">
        <v>10000</v>
      </c>
      <c r="G91" s="7">
        <v>0</v>
      </c>
      <c r="H91" s="4">
        <f t="shared" si="7"/>
        <v>10000</v>
      </c>
      <c r="I91" s="11">
        <f t="shared" si="8"/>
        <v>0</v>
      </c>
    </row>
    <row r="92" spans="1:9" ht="22.5" outlineLevel="4">
      <c r="A92" s="2" t="s">
        <v>100</v>
      </c>
      <c r="B92" s="3" t="s">
        <v>6</v>
      </c>
      <c r="C92" s="3" t="s">
        <v>101</v>
      </c>
      <c r="D92" s="3"/>
      <c r="E92" s="3"/>
      <c r="F92" s="4">
        <f>F93</f>
        <v>824604</v>
      </c>
      <c r="G92" s="4">
        <f>G93</f>
        <v>706393.24</v>
      </c>
      <c r="H92" s="4">
        <f t="shared" si="7"/>
        <v>118210.76000000001</v>
      </c>
      <c r="I92" s="11">
        <f t="shared" si="8"/>
        <v>0.85664542010468059</v>
      </c>
    </row>
    <row r="93" spans="1:9" outlineLevel="7">
      <c r="A93" s="2" t="s">
        <v>102</v>
      </c>
      <c r="B93" s="6" t="s">
        <v>6</v>
      </c>
      <c r="C93" s="3" t="s">
        <v>103</v>
      </c>
      <c r="D93" s="3"/>
      <c r="E93" s="3"/>
      <c r="F93" s="4">
        <f>F94+F104+F107</f>
        <v>824604</v>
      </c>
      <c r="G93" s="4">
        <f>G94+G104+G107</f>
        <v>706393.24</v>
      </c>
      <c r="H93" s="4">
        <f t="shared" si="7"/>
        <v>118210.76000000001</v>
      </c>
      <c r="I93" s="11">
        <f t="shared" si="8"/>
        <v>0.85664542010468059</v>
      </c>
    </row>
    <row r="94" spans="1:9" ht="45" outlineLevel="4">
      <c r="A94" s="2" t="s">
        <v>141</v>
      </c>
      <c r="B94" s="3" t="s">
        <v>6</v>
      </c>
      <c r="C94" s="3" t="s">
        <v>103</v>
      </c>
      <c r="D94" s="3" t="s">
        <v>104</v>
      </c>
      <c r="E94" s="3"/>
      <c r="F94" s="4">
        <f>F95+F97+F100+F102</f>
        <v>586444</v>
      </c>
      <c r="G94" s="4">
        <f>G95+G97+G100+G102</f>
        <v>468233.24</v>
      </c>
      <c r="H94" s="4">
        <f t="shared" si="7"/>
        <v>118210.76000000001</v>
      </c>
      <c r="I94" s="11">
        <f t="shared" si="8"/>
        <v>0.79842788058194814</v>
      </c>
    </row>
    <row r="95" spans="1:9" ht="22.5" outlineLevel="7">
      <c r="A95" s="2" t="s">
        <v>105</v>
      </c>
      <c r="B95" s="6" t="s">
        <v>6</v>
      </c>
      <c r="C95" s="3" t="s">
        <v>103</v>
      </c>
      <c r="D95" s="3" t="s">
        <v>106</v>
      </c>
      <c r="E95" s="3"/>
      <c r="F95" s="4">
        <f>F96</f>
        <v>192000</v>
      </c>
      <c r="G95" s="4">
        <f>G96</f>
        <v>171979</v>
      </c>
      <c r="H95" s="4">
        <f t="shared" si="7"/>
        <v>20021</v>
      </c>
      <c r="I95" s="11">
        <f t="shared" si="8"/>
        <v>0.89572395833333329</v>
      </c>
    </row>
    <row r="96" spans="1:9" outlineLevel="7">
      <c r="A96" s="5" t="s">
        <v>23</v>
      </c>
      <c r="B96" s="6" t="s">
        <v>6</v>
      </c>
      <c r="C96" s="6" t="s">
        <v>103</v>
      </c>
      <c r="D96" s="6" t="s">
        <v>106</v>
      </c>
      <c r="E96" s="6" t="s">
        <v>24</v>
      </c>
      <c r="F96" s="7">
        <v>192000</v>
      </c>
      <c r="G96" s="7">
        <v>171979</v>
      </c>
      <c r="H96" s="4">
        <f t="shared" si="7"/>
        <v>20021</v>
      </c>
      <c r="I96" s="11">
        <f t="shared" si="8"/>
        <v>0.89572395833333329</v>
      </c>
    </row>
    <row r="97" spans="1:9" outlineLevel="4">
      <c r="A97" s="2" t="s">
        <v>107</v>
      </c>
      <c r="B97" s="3" t="s">
        <v>6</v>
      </c>
      <c r="C97" s="3" t="s">
        <v>103</v>
      </c>
      <c r="D97" s="3" t="s">
        <v>108</v>
      </c>
      <c r="E97" s="3"/>
      <c r="F97" s="4">
        <f>F98+F99</f>
        <v>84129.69</v>
      </c>
      <c r="G97" s="4">
        <f>G98+G99</f>
        <v>31344.16</v>
      </c>
      <c r="H97" s="4">
        <f t="shared" si="7"/>
        <v>52785.53</v>
      </c>
      <c r="I97" s="11">
        <f t="shared" si="8"/>
        <v>0.37256954114534357</v>
      </c>
    </row>
    <row r="98" spans="1:9" outlineLevel="7">
      <c r="A98" s="5" t="s">
        <v>23</v>
      </c>
      <c r="B98" s="6" t="s">
        <v>6</v>
      </c>
      <c r="C98" s="6" t="s">
        <v>103</v>
      </c>
      <c r="D98" s="6" t="s">
        <v>108</v>
      </c>
      <c r="E98" s="6" t="s">
        <v>24</v>
      </c>
      <c r="F98" s="7">
        <v>75129.69</v>
      </c>
      <c r="G98" s="7">
        <v>31344.16</v>
      </c>
      <c r="H98" s="4">
        <f t="shared" si="7"/>
        <v>43785.53</v>
      </c>
      <c r="I98" s="11">
        <f t="shared" si="8"/>
        <v>0.4172007098658333</v>
      </c>
    </row>
    <row r="99" spans="1:9" outlineLevel="4">
      <c r="A99" s="5" t="s">
        <v>25</v>
      </c>
      <c r="B99" s="3" t="s">
        <v>6</v>
      </c>
      <c r="C99" s="6" t="s">
        <v>103</v>
      </c>
      <c r="D99" s="6" t="s">
        <v>108</v>
      </c>
      <c r="E99" s="6" t="s">
        <v>26</v>
      </c>
      <c r="F99" s="7">
        <v>9000</v>
      </c>
      <c r="G99" s="7">
        <v>0</v>
      </c>
      <c r="H99" s="4">
        <f t="shared" si="7"/>
        <v>9000</v>
      </c>
      <c r="I99" s="11">
        <f t="shared" si="8"/>
        <v>0</v>
      </c>
    </row>
    <row r="100" spans="1:9" ht="22.5" outlineLevel="7">
      <c r="A100" s="2" t="s">
        <v>109</v>
      </c>
      <c r="B100" s="6" t="s">
        <v>6</v>
      </c>
      <c r="C100" s="3" t="s">
        <v>103</v>
      </c>
      <c r="D100" s="3" t="s">
        <v>110</v>
      </c>
      <c r="E100" s="3"/>
      <c r="F100" s="4">
        <f>F101</f>
        <v>301314.31</v>
      </c>
      <c r="G100" s="4">
        <f>G101</f>
        <v>260928.08</v>
      </c>
      <c r="H100" s="4">
        <f t="shared" si="7"/>
        <v>40386.23000000001</v>
      </c>
      <c r="I100" s="11">
        <f t="shared" si="8"/>
        <v>0.86596643883259306</v>
      </c>
    </row>
    <row r="101" spans="1:9" outlineLevel="3">
      <c r="A101" s="5" t="s">
        <v>23</v>
      </c>
      <c r="B101" s="3" t="s">
        <v>6</v>
      </c>
      <c r="C101" s="6" t="s">
        <v>103</v>
      </c>
      <c r="D101" s="6" t="s">
        <v>110</v>
      </c>
      <c r="E101" s="6" t="s">
        <v>24</v>
      </c>
      <c r="F101" s="7">
        <v>301314.31</v>
      </c>
      <c r="G101" s="7">
        <v>260928.08</v>
      </c>
      <c r="H101" s="4">
        <f t="shared" si="7"/>
        <v>40386.23000000001</v>
      </c>
      <c r="I101" s="11">
        <f t="shared" si="8"/>
        <v>0.86596643883259306</v>
      </c>
    </row>
    <row r="102" spans="1:9" ht="33.75" outlineLevel="4">
      <c r="A102" s="2" t="s">
        <v>111</v>
      </c>
      <c r="B102" s="3" t="s">
        <v>6</v>
      </c>
      <c r="C102" s="3" t="s">
        <v>103</v>
      </c>
      <c r="D102" s="3" t="s">
        <v>112</v>
      </c>
      <c r="E102" s="3"/>
      <c r="F102" s="4">
        <v>9000</v>
      </c>
      <c r="G102" s="4">
        <v>3982</v>
      </c>
      <c r="H102" s="4">
        <f t="shared" si="7"/>
        <v>5018</v>
      </c>
      <c r="I102" s="11">
        <f t="shared" si="8"/>
        <v>0.44244444444444442</v>
      </c>
    </row>
    <row r="103" spans="1:9" ht="22.5" outlineLevel="7">
      <c r="A103" s="5" t="s">
        <v>33</v>
      </c>
      <c r="B103" s="6" t="s">
        <v>6</v>
      </c>
      <c r="C103" s="6" t="s">
        <v>103</v>
      </c>
      <c r="D103" s="6" t="s">
        <v>112</v>
      </c>
      <c r="E103" s="6" t="s">
        <v>34</v>
      </c>
      <c r="F103" s="7">
        <v>9000</v>
      </c>
      <c r="G103" s="7">
        <v>3982</v>
      </c>
      <c r="H103" s="4">
        <f t="shared" si="7"/>
        <v>5018</v>
      </c>
      <c r="I103" s="11">
        <f t="shared" si="8"/>
        <v>0.44244444444444442</v>
      </c>
    </row>
    <row r="104" spans="1:9" ht="33.75" outlineLevel="1">
      <c r="A104" s="2" t="s">
        <v>29</v>
      </c>
      <c r="B104" s="3" t="s">
        <v>6</v>
      </c>
      <c r="C104" s="3" t="s">
        <v>103</v>
      </c>
      <c r="D104" s="3" t="s">
        <v>30</v>
      </c>
      <c r="E104" s="3"/>
      <c r="F104" s="4">
        <v>14250</v>
      </c>
      <c r="G104" s="4">
        <v>14250</v>
      </c>
      <c r="H104" s="4">
        <f t="shared" si="7"/>
        <v>0</v>
      </c>
      <c r="I104" s="11">
        <f t="shared" si="8"/>
        <v>1</v>
      </c>
    </row>
    <row r="105" spans="1:9" ht="22.5" outlineLevel="2">
      <c r="A105" s="2" t="s">
        <v>113</v>
      </c>
      <c r="B105" s="3" t="s">
        <v>6</v>
      </c>
      <c r="C105" s="3" t="s">
        <v>103</v>
      </c>
      <c r="D105" s="3" t="s">
        <v>114</v>
      </c>
      <c r="E105" s="3"/>
      <c r="F105" s="4">
        <v>14250</v>
      </c>
      <c r="G105" s="4">
        <v>14250</v>
      </c>
      <c r="H105" s="4">
        <f t="shared" si="7"/>
        <v>0</v>
      </c>
      <c r="I105" s="11">
        <f t="shared" si="8"/>
        <v>1</v>
      </c>
    </row>
    <row r="106" spans="1:9" outlineLevel="3">
      <c r="A106" s="5" t="s">
        <v>23</v>
      </c>
      <c r="B106" s="3" t="s">
        <v>6</v>
      </c>
      <c r="C106" s="6" t="s">
        <v>103</v>
      </c>
      <c r="D106" s="6" t="s">
        <v>114</v>
      </c>
      <c r="E106" s="6" t="s">
        <v>24</v>
      </c>
      <c r="F106" s="7">
        <v>14250</v>
      </c>
      <c r="G106" s="7">
        <v>14250</v>
      </c>
      <c r="H106" s="4">
        <f t="shared" si="7"/>
        <v>0</v>
      </c>
      <c r="I106" s="11">
        <f t="shared" si="8"/>
        <v>1</v>
      </c>
    </row>
    <row r="107" spans="1:9" ht="22.5" outlineLevel="4">
      <c r="A107" s="2" t="s">
        <v>142</v>
      </c>
      <c r="B107" s="3" t="s">
        <v>6</v>
      </c>
      <c r="C107" s="3" t="s">
        <v>103</v>
      </c>
      <c r="D107" s="3" t="s">
        <v>144</v>
      </c>
      <c r="E107" s="3"/>
      <c r="F107" s="4">
        <f>F108+F109</f>
        <v>223910</v>
      </c>
      <c r="G107" s="4">
        <f>G108+G109</f>
        <v>223910</v>
      </c>
      <c r="H107" s="4">
        <f t="shared" si="7"/>
        <v>0</v>
      </c>
      <c r="I107" s="11">
        <f t="shared" si="8"/>
        <v>1</v>
      </c>
    </row>
    <row r="108" spans="1:9" outlineLevel="7">
      <c r="A108" s="5" t="s">
        <v>23</v>
      </c>
      <c r="B108" s="6" t="s">
        <v>6</v>
      </c>
      <c r="C108" s="6" t="s">
        <v>103</v>
      </c>
      <c r="D108" s="6" t="s">
        <v>144</v>
      </c>
      <c r="E108" s="6" t="s">
        <v>24</v>
      </c>
      <c r="F108" s="4">
        <v>203555</v>
      </c>
      <c r="G108" s="4">
        <v>203555</v>
      </c>
      <c r="H108" s="4">
        <f t="shared" si="7"/>
        <v>0</v>
      </c>
      <c r="I108" s="11">
        <f t="shared" si="8"/>
        <v>1</v>
      </c>
    </row>
    <row r="109" spans="1:9" outlineLevel="7">
      <c r="A109" s="5" t="s">
        <v>47</v>
      </c>
      <c r="B109" s="6" t="s">
        <v>6</v>
      </c>
      <c r="C109" s="6" t="s">
        <v>103</v>
      </c>
      <c r="D109" s="6" t="s">
        <v>144</v>
      </c>
      <c r="E109" s="6" t="s">
        <v>48</v>
      </c>
      <c r="F109" s="4">
        <v>20355</v>
      </c>
      <c r="G109" s="4">
        <v>20355</v>
      </c>
      <c r="H109" s="4">
        <f t="shared" si="7"/>
        <v>0</v>
      </c>
      <c r="I109" s="11">
        <f t="shared" si="8"/>
        <v>1</v>
      </c>
    </row>
    <row r="110" spans="1:9" outlineLevel="7">
      <c r="A110" s="2" t="s">
        <v>115</v>
      </c>
      <c r="B110" s="6" t="s">
        <v>6</v>
      </c>
      <c r="C110" s="3" t="s">
        <v>116</v>
      </c>
      <c r="D110" s="3"/>
      <c r="E110" s="3"/>
      <c r="F110" s="4">
        <f>F111</f>
        <v>3156556</v>
      </c>
      <c r="G110" s="4">
        <f>G111</f>
        <v>2930640.13</v>
      </c>
      <c r="H110" s="4">
        <f t="shared" si="7"/>
        <v>225915.87000000011</v>
      </c>
      <c r="I110" s="11">
        <f t="shared" si="8"/>
        <v>0.92842963343593454</v>
      </c>
    </row>
    <row r="111" spans="1:9" ht="33.75" outlineLevel="7">
      <c r="A111" s="2" t="s">
        <v>143</v>
      </c>
      <c r="B111" s="6" t="s">
        <v>6</v>
      </c>
      <c r="C111" s="3" t="s">
        <v>116</v>
      </c>
      <c r="D111" s="3" t="s">
        <v>117</v>
      </c>
      <c r="E111" s="3"/>
      <c r="F111" s="4">
        <f>F112+F118+F120</f>
        <v>3156556</v>
      </c>
      <c r="G111" s="4">
        <f>G112+G118+G120</f>
        <v>2930640.13</v>
      </c>
      <c r="H111" s="4">
        <f t="shared" si="7"/>
        <v>225915.87000000011</v>
      </c>
      <c r="I111" s="11">
        <f t="shared" si="8"/>
        <v>0.92842963343593454</v>
      </c>
    </row>
    <row r="112" spans="1:9" ht="33.75" outlineLevel="7">
      <c r="A112" s="2" t="s">
        <v>57</v>
      </c>
      <c r="B112" s="6" t="s">
        <v>6</v>
      </c>
      <c r="C112" s="3" t="s">
        <v>116</v>
      </c>
      <c r="D112" s="3" t="s">
        <v>118</v>
      </c>
      <c r="E112" s="3"/>
      <c r="F112" s="4">
        <f>F113+F114+F115+F116+F117</f>
        <v>3146556</v>
      </c>
      <c r="G112" s="4">
        <f>G113+G114+G115+G116+G117</f>
        <v>2930640.13</v>
      </c>
      <c r="H112" s="4">
        <f t="shared" si="7"/>
        <v>215915.87000000011</v>
      </c>
      <c r="I112" s="11">
        <f t="shared" si="8"/>
        <v>0.93138025511066702</v>
      </c>
    </row>
    <row r="113" spans="1:9" outlineLevel="4">
      <c r="A113" s="5" t="s">
        <v>59</v>
      </c>
      <c r="B113" s="3" t="s">
        <v>6</v>
      </c>
      <c r="C113" s="6" t="s">
        <v>116</v>
      </c>
      <c r="D113" s="6" t="s">
        <v>118</v>
      </c>
      <c r="E113" s="6" t="s">
        <v>60</v>
      </c>
      <c r="F113" s="7">
        <v>2000106</v>
      </c>
      <c r="G113" s="7">
        <v>1845034.23</v>
      </c>
      <c r="H113" s="4">
        <f t="shared" si="7"/>
        <v>155071.77000000002</v>
      </c>
      <c r="I113" s="11">
        <f t="shared" si="8"/>
        <v>0.92246822418411822</v>
      </c>
    </row>
    <row r="114" spans="1:9" ht="56.25" outlineLevel="7">
      <c r="A114" s="5" t="s">
        <v>61</v>
      </c>
      <c r="B114" s="6" t="s">
        <v>6</v>
      </c>
      <c r="C114" s="6" t="s">
        <v>116</v>
      </c>
      <c r="D114" s="6" t="s">
        <v>118</v>
      </c>
      <c r="E114" s="6" t="s">
        <v>62</v>
      </c>
      <c r="F114" s="7">
        <v>600000</v>
      </c>
      <c r="G114" s="7">
        <v>553756.42000000004</v>
      </c>
      <c r="H114" s="4">
        <f t="shared" si="7"/>
        <v>46243.579999999958</v>
      </c>
      <c r="I114" s="11">
        <f t="shared" si="8"/>
        <v>0.92292736666666675</v>
      </c>
    </row>
    <row r="115" spans="1:9" ht="45" outlineLevel="4">
      <c r="A115" s="5" t="s">
        <v>119</v>
      </c>
      <c r="B115" s="3" t="s">
        <v>6</v>
      </c>
      <c r="C115" s="6" t="s">
        <v>116</v>
      </c>
      <c r="D115" s="6" t="s">
        <v>118</v>
      </c>
      <c r="E115" s="6" t="s">
        <v>120</v>
      </c>
      <c r="F115" s="7">
        <v>0</v>
      </c>
      <c r="G115" s="7">
        <v>0</v>
      </c>
      <c r="H115" s="4">
        <f t="shared" si="7"/>
        <v>0</v>
      </c>
      <c r="I115" s="11">
        <v>0</v>
      </c>
    </row>
    <row r="116" spans="1:9" outlineLevel="7">
      <c r="A116" s="5" t="s">
        <v>23</v>
      </c>
      <c r="B116" s="6" t="s">
        <v>6</v>
      </c>
      <c r="C116" s="6" t="s">
        <v>116</v>
      </c>
      <c r="D116" s="6" t="s">
        <v>118</v>
      </c>
      <c r="E116" s="6" t="s">
        <v>24</v>
      </c>
      <c r="F116" s="7">
        <v>502450</v>
      </c>
      <c r="G116" s="7">
        <v>487944.32</v>
      </c>
      <c r="H116" s="4">
        <f t="shared" si="7"/>
        <v>14505.679999999993</v>
      </c>
      <c r="I116" s="11">
        <f t="shared" si="8"/>
        <v>0.97113010249776099</v>
      </c>
    </row>
    <row r="117" spans="1:9">
      <c r="A117" s="5" t="s">
        <v>25</v>
      </c>
      <c r="B117" s="9"/>
      <c r="C117" s="6" t="s">
        <v>116</v>
      </c>
      <c r="D117" s="6" t="s">
        <v>118</v>
      </c>
      <c r="E117" s="6" t="s">
        <v>26</v>
      </c>
      <c r="F117" s="7">
        <v>44000</v>
      </c>
      <c r="G117" s="7">
        <v>43905.16</v>
      </c>
      <c r="H117" s="4">
        <f t="shared" si="7"/>
        <v>94.839999999996508</v>
      </c>
      <c r="I117" s="11">
        <f t="shared" si="8"/>
        <v>0.99784454545454548</v>
      </c>
    </row>
    <row r="118" spans="1:9" ht="12.75" customHeight="1">
      <c r="A118" s="2" t="s">
        <v>121</v>
      </c>
      <c r="B118" s="3" t="s">
        <v>6</v>
      </c>
      <c r="C118" s="3" t="s">
        <v>116</v>
      </c>
      <c r="D118" s="3" t="s">
        <v>122</v>
      </c>
      <c r="E118" s="3"/>
      <c r="F118" s="4">
        <f>F119</f>
        <v>4000</v>
      </c>
      <c r="G118" s="4">
        <v>0</v>
      </c>
      <c r="H118" s="4">
        <f t="shared" si="7"/>
        <v>4000</v>
      </c>
      <c r="I118" s="11">
        <f t="shared" si="8"/>
        <v>0</v>
      </c>
    </row>
    <row r="119" spans="1:9" ht="12.75" customHeight="1">
      <c r="A119" s="5" t="s">
        <v>33</v>
      </c>
      <c r="B119" s="6" t="s">
        <v>6</v>
      </c>
      <c r="C119" s="6" t="s">
        <v>116</v>
      </c>
      <c r="D119" s="6" t="s">
        <v>122</v>
      </c>
      <c r="E119" s="6" t="s">
        <v>34</v>
      </c>
      <c r="F119" s="7">
        <v>4000</v>
      </c>
      <c r="G119" s="7">
        <v>0</v>
      </c>
      <c r="H119" s="4">
        <f t="shared" si="7"/>
        <v>4000</v>
      </c>
      <c r="I119" s="11">
        <f t="shared" si="8"/>
        <v>0</v>
      </c>
    </row>
    <row r="120" spans="1:9" ht="12.75" customHeight="1">
      <c r="A120" s="2" t="s">
        <v>35</v>
      </c>
      <c r="B120" s="3" t="s">
        <v>6</v>
      </c>
      <c r="C120" s="3" t="s">
        <v>116</v>
      </c>
      <c r="D120" s="3" t="s">
        <v>123</v>
      </c>
      <c r="E120" s="3"/>
      <c r="F120" s="4">
        <f>F121</f>
        <v>6000</v>
      </c>
      <c r="G120" s="4">
        <v>0</v>
      </c>
      <c r="H120" s="4">
        <f t="shared" si="7"/>
        <v>6000</v>
      </c>
      <c r="I120" s="11">
        <f t="shared" si="8"/>
        <v>0</v>
      </c>
    </row>
    <row r="121" spans="1:9" ht="12.75" customHeight="1">
      <c r="A121" s="5" t="s">
        <v>39</v>
      </c>
      <c r="B121" s="6" t="s">
        <v>6</v>
      </c>
      <c r="C121" s="6" t="s">
        <v>116</v>
      </c>
      <c r="D121" s="6" t="s">
        <v>123</v>
      </c>
      <c r="E121" s="6" t="s">
        <v>40</v>
      </c>
      <c r="F121" s="7">
        <v>6000</v>
      </c>
      <c r="G121" s="7">
        <v>0</v>
      </c>
      <c r="H121" s="4">
        <f t="shared" si="7"/>
        <v>6000</v>
      </c>
      <c r="I121" s="11">
        <f t="shared" si="8"/>
        <v>0</v>
      </c>
    </row>
    <row r="122" spans="1:9" ht="12.75" customHeight="1">
      <c r="A122" s="8" t="s">
        <v>124</v>
      </c>
      <c r="B122" s="9"/>
      <c r="C122" s="9"/>
      <c r="D122" s="9"/>
      <c r="E122" s="9"/>
      <c r="F122" s="10">
        <f>F13+F58+F65+F74+F92+F110</f>
        <v>12359656.5</v>
      </c>
      <c r="G122" s="10">
        <f>G13+G58+G65+G74+G92+G110</f>
        <v>11609300.170000002</v>
      </c>
      <c r="H122" s="4">
        <f t="shared" si="7"/>
        <v>750356.32999999821</v>
      </c>
      <c r="I122" s="11">
        <f t="shared" si="8"/>
        <v>0.93928987185040314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6к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2023-03-06T12:04:06Z</cp:lastPrinted>
  <dcterms:created xsi:type="dcterms:W3CDTF">2022-01-22T10:08:03Z</dcterms:created>
  <dcterms:modified xsi:type="dcterms:W3CDTF">2023-03-06T12:05:41Z</dcterms:modified>
</cp:coreProperties>
</file>