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Бюджет!$A$12:$H$122</definedName>
    <definedName name="APPT" localSheetId="0">Бюджет!$A$19</definedName>
    <definedName name="FIO" localSheetId="0">Бюджет!$F$19</definedName>
    <definedName name="LAST_CELL" localSheetId="0">Бюджет!$J$127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E122" i="1"/>
  <c r="G69"/>
  <c r="H69"/>
  <c r="E70"/>
  <c r="F13"/>
  <c r="F122" s="1"/>
  <c r="E13"/>
  <c r="H122" l="1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<sst xmlns="http://schemas.openxmlformats.org/spreadsheetml/2006/main" count="368" uniqueCount="163">
  <si>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</si>
  <si>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</si>
  <si>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</si>
  <si>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</si>
  <si>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</si>
  <si>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</si>
  <si>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</si>
  <si>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</si>
  <si>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</si>
  <si>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</si>
  <si>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</si>
  <si>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</si>
  <si>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</si>
  <si>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</si>
  <si>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</si>
  <si>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</si>
  <si>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</si>
  <si>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</si>
  <si>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</si>
  <si>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</si>
  <si>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</si>
  <si>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</si>
  <si>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</si>
  <si>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</si>
  <si>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</si>
  <si>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</si>
  <si>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</si>
  <si>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</si>
  <si>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</si>
  <si>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</si>
  <si>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</si>
  <si>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</si>
  <si>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</si>
  <si>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</si>
  <si>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</si>
  <si>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</si>
  <si>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</si>
  <si>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</si>
  <si>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</si>
  <si>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</si>
  <si>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</si>
  <si>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</si>
  <si>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</si>
  <si>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</si>
  <si>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</si>
  <si>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</si>
  <si>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</si>
  <si>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</si>
  <si>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</si>
  <si>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</si>
  <si>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</si>
  <si>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</si>
  <si>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</si>
  <si>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</si>
  <si>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</si>
  <si>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</si>
  <si>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</si>
  <si>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</si>
  <si>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</si>
  <si>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</si>
  <si>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</si>
  <si>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</si>
  <si>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</si>
  <si>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</si>
  <si>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</si>
  <si>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</si>
  <si>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</si>
  <si>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</si>
  <si>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</si>
  <si>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</si>
  <si>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</si>
  <si>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</si>
  <si>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</si>
  <si>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</si>
  <si>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</si>
  <si>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</si>
  <si>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</si>
  <si>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03 14</t>
  </si>
  <si>
    <t>Муниципальная программа "Молодежная политика в Суровикинском муниципальном районе"</t>
  </si>
  <si>
    <t>03 0 00 00000</t>
  </si>
  <si>
    <t>Подпрограмма "Профилактика правонарушений в Суровикинском муниципальном районе"</t>
  </si>
  <si>
    <t>03 5 00 00000</t>
  </si>
  <si>
    <t>03 5 00 71020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</si>
  <si>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</si>
  <si>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</si>
  <si>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</si>
  <si>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</si>
  <si>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</si>
  <si>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</si>
  <si>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</si>
  <si>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</si>
  <si>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</si>
  <si>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</si>
  <si>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</si>
  <si>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</si>
  <si>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</si>
  <si>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</si>
  <si>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Коммунальное хозяйство</t>
  </si>
  <si>
    <t>05 02</t>
  </si>
  <si>
    <t>Организация в границах водоснабжения населения, водоотведения в пределах полномочий, установленных законодательством Российской Федерауии</t>
  </si>
  <si>
    <t>99 0 00 20990</t>
  </si>
  <si>
    <t>Благоустройство</t>
  </si>
  <si>
    <t>05 03</t>
  </si>
  <si>
    <t>Муниципальная программа "Формирование комфортной сельской среды на 2019-2021 годы Сысоевского сельского поселения"</t>
  </si>
  <si>
    <t>31 0 00 00000</t>
  </si>
  <si>
    <t>Национальный проект "Жилье и городская среда"</t>
  </si>
  <si>
    <t>31 0 F0 00000</t>
  </si>
  <si>
    <t>Федеральный проект "Формирование комфортной городской среды"</t>
  </si>
  <si>
    <t>31 0 F2 00000</t>
  </si>
  <si>
    <t>Субсидия на поддержку муниципальных программ формирования современной городской среды</t>
  </si>
  <si>
    <t>31 0 F2 71380</t>
  </si>
  <si>
    <t>Софинансирование мероприятий по муниципальной программе "Формирование современной городской среды в Сысоевском сельском поселении Суровикинского муниципального района на 2019-2021 годы"</t>
  </si>
  <si>
    <t>31 0 F2 S1380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</si>
  <si>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</si>
  <si>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</si>
  <si>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</si>
  <si>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</si>
  <si>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</si>
  <si>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</si>
  <si>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</si>
  <si>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</si>
  <si>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</si>
  <si>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</si>
  <si>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</si>
  <si>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</si>
  <si>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</si>
  <si>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</si>
  <si>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</si>
  <si>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</si>
  <si>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</si>
  <si>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</si>
  <si>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</si>
  <si>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</si>
  <si>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</si>
  <si>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</si>
  <si>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</si>
  <si>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</si>
  <si>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</si>
  <si>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Сысоевского сельского поселения Суровикинского муниципального района"</t>
  </si>
  <si>
    <t>87 0 00 00000</t>
  </si>
  <si>
    <t>87 0 00 00590</t>
  </si>
  <si>
    <t>87 0 00 80150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</si>
  <si>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</si>
  <si>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</si>
  <si>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</si>
  <si>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</si>
  <si>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</si>
  <si>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</si>
  <si>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Сысоевского сельского поселения по</t>
  </si>
  <si>
    <t>1</t>
  </si>
  <si>
    <t>2</t>
  </si>
  <si>
    <t>Исполнение</t>
  </si>
  <si>
    <t>Отклонение</t>
  </si>
  <si>
    <t>% испол-я</t>
  </si>
  <si>
    <t>3</t>
  </si>
  <si>
    <t>4</t>
  </si>
  <si>
    <t>5</t>
  </si>
  <si>
    <t>6</t>
  </si>
  <si>
    <t>7</t>
  </si>
  <si>
    <t>8</t>
  </si>
  <si>
    <t xml:space="preserve">разделам и подразделам функциональной </t>
  </si>
  <si>
    <t xml:space="preserve"> классификации бюджета  поселения за 2021 2 квартал  год</t>
  </si>
  <si>
    <t>Ассигнования 2021 год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</si>
</sst>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9" fontId="3" fillId="0" borderId="3" xfId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4:J122"/>
  <sheetViews>
    <sheetView showGridLines="0" tabSelected="1" workbookViewId="0">
      <selection activeCell="I13" sqref="I13"/>
    </sheetView>
  </sheetViews>
  <sheetFormatPr defaultRowHeight="12.75" customHeight="1" outlineLevelRow="7"/>
  <cols>
    <col min="1" max="1" width="30.7109375" customWidth="1"/>
    <col min="2" max="2" width="8.5703125" customWidth="1"/>
    <col min="3" max="3" width="15" hidden="1" customWidth="1"/>
    <col min="4" max="4" width="10.28515625" hidden="1" customWidth="1"/>
    <col min="5" max="5" width="11.7109375" customWidth="1"/>
    <col min="6" max="6" width="12.85546875" customWidth="1"/>
    <col min="7" max="7" width="11.7109375" customWidth="1"/>
    <col min="8" max="8" width="11.85546875" customWidth="1"/>
    <col min="9" max="10" width="9.140625" customWidth="1"/>
  </cols>
  <sheetData>
    <row r="4" spans="1:10" ht="0.75" customHeight="1"/>
    <row r="6" spans="1:10" ht="12.75" customHeight="1">
      <c r="A6" s="17" t="s">
        <v>148</v>
      </c>
      <c r="B6" s="17"/>
      <c r="C6" s="17"/>
      <c r="D6" s="17"/>
      <c r="E6" s="17"/>
      <c r="F6" s="17"/>
      <c r="G6" s="17"/>
      <c r="H6" s="17"/>
    </row>
    <row r="7" spans="1:10" ht="12.75" customHeight="1">
      <c r="A7" s="17" t="s">
        <v>160</v>
      </c>
      <c r="B7" s="17"/>
      <c r="C7" s="17"/>
      <c r="D7" s="17"/>
      <c r="E7" s="17"/>
      <c r="F7" s="17"/>
      <c r="G7" s="17"/>
      <c r="H7" s="17"/>
    </row>
    <row r="8" spans="1:10" ht="12.75" customHeight="1">
      <c r="A8" s="17" t="s">
        <v>161</v>
      </c>
      <c r="B8" s="17"/>
      <c r="C8" s="17"/>
      <c r="D8" s="17"/>
      <c r="E8" s="17"/>
      <c r="F8" s="17"/>
      <c r="G8" s="17"/>
      <c r="H8" s="17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162</v>
      </c>
      <c r="F11" s="12" t="s">
        <v>151</v>
      </c>
      <c r="G11" s="12" t="s">
        <v>152</v>
      </c>
      <c r="H11" s="12" t="s">
        <v>153</v>
      </c>
      <c r="I11" s="1"/>
      <c r="J11" s="1"/>
    </row>
    <row r="12" spans="1:10">
      <c r="A12" s="12" t="s">
        <v>149</v>
      </c>
      <c r="B12" s="12" t="s">
        <v>150</v>
      </c>
      <c r="C12" s="12" t="s">
        <v>154</v>
      </c>
      <c r="D12" s="12" t="s">
        <v>155</v>
      </c>
      <c r="E12" s="12" t="s">
        <v>156</v>
      </c>
      <c r="F12" s="12" t="s">
        <v>157</v>
      </c>
      <c r="G12" s="12" t="s">
        <v>158</v>
      </c>
      <c r="H12" s="12" t="s">
        <v>159</v>
      </c>
    </row>
    <row r="13" spans="1:10" ht="22.5">
      <c r="A13" s="2" t="s">
        <v>5</v>
      </c>
      <c r="B13" s="3" t="s">
        <v>6</v>
      </c>
      <c r="C13" s="3"/>
      <c r="D13" s="3"/>
      <c r="E13" s="4">
        <f>E14+E19+E33+E42+E46</f>
        <v>4542900.03</v>
      </c>
      <c r="F13" s="4">
        <f>F14+FIO+F33+F42+F46</f>
        <v>2123437.91</v>
      </c>
      <c r="G13" s="4">
        <f>E13-F13</f>
        <v>2419462.12</v>
      </c>
      <c r="H13" s="13">
        <f>F13/E13</f>
        <v>0.46741902660798812</v>
      </c>
    </row>
    <row r="14" spans="1:10" ht="45" outlineLevel="1" collapsed="1">
      <c r="A14" s="2" t="s">
        <v>7</v>
      </c>
      <c r="B14" s="3" t="s">
        <v>8</v>
      </c>
      <c r="C14" s="3"/>
      <c r="D14" s="3"/>
      <c r="E14" s="4">
        <v>716000</v>
      </c>
      <c r="F14" s="4">
        <v>375852.99</v>
      </c>
      <c r="G14" s="4">
        <f t="shared" ref="G14:G76" si="0">E14-F14</f>
        <v>340147.01</v>
      </c>
      <c r="H14" s="13">
        <f t="shared" ref="H14:H76" si="1">F14/E14</f>
        <v>0.52493434357541902</v>
      </c>
    </row>
    <row r="15" spans="1:10" ht="45" hidden="1" outlineLevel="2">
      <c r="A15" s="2" t="s">
        <v>9</v>
      </c>
      <c r="B15" s="3" t="s">
        <v>8</v>
      </c>
      <c r="C15" s="3" t="s">
        <v>10</v>
      </c>
      <c r="D15" s="3"/>
      <c r="E15" s="4">
        <v>717400</v>
      </c>
      <c r="F15" s="4">
        <v>716378.22</v>
      </c>
      <c r="G15" s="4">
        <f t="shared" si="0"/>
        <v>1021.7800000000279</v>
      </c>
      <c r="H15" s="13">
        <f t="shared" si="1"/>
        <v>0.99857571787008637</v>
      </c>
    </row>
    <row r="16" spans="1:10" hidden="1" outlineLevel="3">
      <c r="A16" s="2" t="s">
        <v>11</v>
      </c>
      <c r="B16" s="3" t="s">
        <v>8</v>
      </c>
      <c r="C16" s="3" t="s">
        <v>12</v>
      </c>
      <c r="D16" s="3"/>
      <c r="E16" s="4">
        <v>717400</v>
      </c>
      <c r="F16" s="4">
        <v>716378.22</v>
      </c>
      <c r="G16" s="4">
        <f t="shared" si="0"/>
        <v>1021.7800000000279</v>
      </c>
      <c r="H16" s="13">
        <f t="shared" si="1"/>
        <v>0.99857571787008637</v>
      </c>
    </row>
    <row r="17" spans="1:8" ht="22.5" hidden="1" outlineLevel="7">
      <c r="A17" s="5" t="s">
        <v>13</v>
      </c>
      <c r="B17" s="6" t="s">
        <v>8</v>
      </c>
      <c r="C17" s="6" t="s">
        <v>12</v>
      </c>
      <c r="D17" s="6" t="s">
        <v>14</v>
      </c>
      <c r="E17" s="7">
        <v>548800</v>
      </c>
      <c r="F17" s="7">
        <v>548770.92000000004</v>
      </c>
      <c r="G17" s="4">
        <f t="shared" si="0"/>
        <v>29.07999999995809</v>
      </c>
      <c r="H17" s="13">
        <f t="shared" si="1"/>
        <v>0.99994701166180766</v>
      </c>
    </row>
    <row r="18" spans="1:8" ht="67.5" hidden="1" outlineLevel="7">
      <c r="A18" s="5" t="s">
        <v>15</v>
      </c>
      <c r="B18" s="6" t="s">
        <v>8</v>
      </c>
      <c r="C18" s="6" t="s">
        <v>12</v>
      </c>
      <c r="D18" s="6" t="s">
        <v>16</v>
      </c>
      <c r="E18" s="7">
        <v>168600</v>
      </c>
      <c r="F18" s="7">
        <v>167607.29999999999</v>
      </c>
      <c r="G18" s="4">
        <f t="shared" si="0"/>
        <v>992.70000000001164</v>
      </c>
      <c r="H18" s="13">
        <f t="shared" si="1"/>
        <v>0.99411209964412806</v>
      </c>
    </row>
    <row r="19" spans="1:8" ht="67.5" outlineLevel="1" collapsed="1">
      <c r="A19" s="2" t="s">
        <v>17</v>
      </c>
      <c r="B19" s="3" t="s">
        <v>18</v>
      </c>
      <c r="C19" s="3"/>
      <c r="D19" s="3"/>
      <c r="E19" s="4">
        <v>1867960.03</v>
      </c>
      <c r="F19" s="4">
        <v>856190.2</v>
      </c>
      <c r="G19" s="4">
        <f t="shared" si="0"/>
        <v>1011769.8300000001</v>
      </c>
      <c r="H19" s="13">
        <f t="shared" si="1"/>
        <v>0.45835573901439419</v>
      </c>
    </row>
    <row r="20" spans="1:8" ht="45" hidden="1" outlineLevel="2">
      <c r="A20" s="2" t="s">
        <v>9</v>
      </c>
      <c r="B20" s="3" t="s">
        <v>18</v>
      </c>
      <c r="C20" s="3" t="s">
        <v>10</v>
      </c>
      <c r="D20" s="3"/>
      <c r="E20" s="4">
        <v>2080272</v>
      </c>
      <c r="F20" s="4">
        <v>2025022.54</v>
      </c>
      <c r="G20" s="4">
        <f t="shared" si="0"/>
        <v>55249.459999999963</v>
      </c>
      <c r="H20" s="13">
        <f t="shared" si="1"/>
        <v>0.97344123268495664</v>
      </c>
    </row>
    <row r="21" spans="1:8" ht="33.75" hidden="1" outlineLevel="3">
      <c r="A21" s="2" t="s">
        <v>19</v>
      </c>
      <c r="B21" s="3" t="s">
        <v>18</v>
      </c>
      <c r="C21" s="3" t="s">
        <v>20</v>
      </c>
      <c r="D21" s="3"/>
      <c r="E21" s="4">
        <v>2076772</v>
      </c>
      <c r="F21" s="4">
        <v>2021522.54</v>
      </c>
      <c r="G21" s="4">
        <f t="shared" si="0"/>
        <v>55249.459999999963</v>
      </c>
      <c r="H21" s="13">
        <f t="shared" si="1"/>
        <v>0.97339647298788701</v>
      </c>
    </row>
    <row r="22" spans="1:8" ht="22.5" hidden="1" outlineLevel="7">
      <c r="A22" s="5" t="s">
        <v>13</v>
      </c>
      <c r="B22" s="6" t="s">
        <v>18</v>
      </c>
      <c r="C22" s="6" t="s">
        <v>20</v>
      </c>
      <c r="D22" s="6" t="s">
        <v>14</v>
      </c>
      <c r="E22" s="7">
        <v>1336200</v>
      </c>
      <c r="F22" s="7">
        <v>1313460.31</v>
      </c>
      <c r="G22" s="4">
        <f t="shared" si="0"/>
        <v>22739.689999999944</v>
      </c>
      <c r="H22" s="13">
        <f t="shared" si="1"/>
        <v>0.98298182158359526</v>
      </c>
    </row>
    <row r="23" spans="1:8" ht="67.5" hidden="1" outlineLevel="7">
      <c r="A23" s="5" t="s">
        <v>15</v>
      </c>
      <c r="B23" s="6" t="s">
        <v>18</v>
      </c>
      <c r="C23" s="6" t="s">
        <v>20</v>
      </c>
      <c r="D23" s="6" t="s">
        <v>16</v>
      </c>
      <c r="E23" s="7">
        <v>400400</v>
      </c>
      <c r="F23" s="7">
        <v>388892.01</v>
      </c>
      <c r="G23" s="4">
        <f t="shared" si="0"/>
        <v>11507.989999999991</v>
      </c>
      <c r="H23" s="13">
        <f t="shared" si="1"/>
        <v>0.97125876623376628</v>
      </c>
    </row>
    <row r="24" spans="1:8" hidden="1" outlineLevel="7">
      <c r="A24" s="5" t="s">
        <v>21</v>
      </c>
      <c r="B24" s="6" t="s">
        <v>18</v>
      </c>
      <c r="C24" s="6" t="s">
        <v>20</v>
      </c>
      <c r="D24" s="6" t="s">
        <v>22</v>
      </c>
      <c r="E24" s="7">
        <v>340172</v>
      </c>
      <c r="F24" s="7">
        <v>319170.21999999997</v>
      </c>
      <c r="G24" s="4">
        <f t="shared" si="0"/>
        <v>21001.780000000028</v>
      </c>
      <c r="H24" s="13">
        <f t="shared" si="1"/>
        <v>0.93826129134673042</v>
      </c>
    </row>
    <row r="25" spans="1:8" ht="45" hidden="1" outlineLevel="3">
      <c r="A25" s="2" t="s">
        <v>23</v>
      </c>
      <c r="B25" s="3" t="s">
        <v>18</v>
      </c>
      <c r="C25" s="3" t="s">
        <v>24</v>
      </c>
      <c r="D25" s="3"/>
      <c r="E25" s="4">
        <v>3500</v>
      </c>
      <c r="F25" s="4">
        <v>3500</v>
      </c>
      <c r="G25" s="4">
        <f t="shared" si="0"/>
        <v>0</v>
      </c>
      <c r="H25" s="13">
        <f t="shared" si="1"/>
        <v>1</v>
      </c>
    </row>
    <row r="26" spans="1:8" hidden="1" outlineLevel="7">
      <c r="A26" s="5" t="s">
        <v>21</v>
      </c>
      <c r="B26" s="6" t="s">
        <v>18</v>
      </c>
      <c r="C26" s="6" t="s">
        <v>24</v>
      </c>
      <c r="D26" s="6" t="s">
        <v>22</v>
      </c>
      <c r="E26" s="7">
        <v>3500</v>
      </c>
      <c r="F26" s="7">
        <v>3500</v>
      </c>
      <c r="G26" s="4">
        <f t="shared" si="0"/>
        <v>0</v>
      </c>
      <c r="H26" s="13">
        <f t="shared" si="1"/>
        <v>1</v>
      </c>
    </row>
    <row r="27" spans="1:8" ht="33.75" hidden="1" outlineLevel="2">
      <c r="A27" s="2" t="s">
        <v>25</v>
      </c>
      <c r="B27" s="3" t="s">
        <v>18</v>
      </c>
      <c r="C27" s="3" t="s">
        <v>26</v>
      </c>
      <c r="D27" s="3"/>
      <c r="E27" s="4">
        <v>10700</v>
      </c>
      <c r="F27" s="4">
        <v>7710.61</v>
      </c>
      <c r="G27" s="4">
        <f t="shared" si="0"/>
        <v>2989.3900000000003</v>
      </c>
      <c r="H27" s="13">
        <f t="shared" si="1"/>
        <v>0.72061775700934572</v>
      </c>
    </row>
    <row r="28" spans="1:8" ht="33.75" hidden="1" outlineLevel="3">
      <c r="A28" s="2" t="s">
        <v>27</v>
      </c>
      <c r="B28" s="3" t="s">
        <v>18</v>
      </c>
      <c r="C28" s="3" t="s">
        <v>28</v>
      </c>
      <c r="D28" s="3"/>
      <c r="E28" s="4">
        <v>2000</v>
      </c>
      <c r="F28" s="4">
        <v>0</v>
      </c>
      <c r="G28" s="4">
        <f t="shared" si="0"/>
        <v>2000</v>
      </c>
      <c r="H28" s="13">
        <f t="shared" si="1"/>
        <v>0</v>
      </c>
    </row>
    <row r="29" spans="1:8" ht="22.5" hidden="1" outlineLevel="7">
      <c r="A29" s="5" t="s">
        <v>29</v>
      </c>
      <c r="B29" s="6" t="s">
        <v>18</v>
      </c>
      <c r="C29" s="6" t="s">
        <v>28</v>
      </c>
      <c r="D29" s="6" t="s">
        <v>30</v>
      </c>
      <c r="E29" s="7">
        <v>2000</v>
      </c>
      <c r="F29" s="7">
        <v>0</v>
      </c>
      <c r="G29" s="4">
        <f t="shared" si="0"/>
        <v>2000</v>
      </c>
      <c r="H29" s="13">
        <f t="shared" si="1"/>
        <v>0</v>
      </c>
    </row>
    <row r="30" spans="1:8" ht="22.5" hidden="1" outlineLevel="3">
      <c r="A30" s="2" t="s">
        <v>31</v>
      </c>
      <c r="B30" s="3" t="s">
        <v>18</v>
      </c>
      <c r="C30" s="3" t="s">
        <v>32</v>
      </c>
      <c r="D30" s="3"/>
      <c r="E30" s="4">
        <v>8700</v>
      </c>
      <c r="F30" s="4">
        <v>7710.61</v>
      </c>
      <c r="G30" s="4">
        <f t="shared" si="0"/>
        <v>989.39000000000033</v>
      </c>
      <c r="H30" s="13">
        <f t="shared" si="1"/>
        <v>0.88627701149425286</v>
      </c>
    </row>
    <row r="31" spans="1:8" hidden="1" outlineLevel="7">
      <c r="A31" s="5" t="s">
        <v>33</v>
      </c>
      <c r="B31" s="6" t="s">
        <v>18</v>
      </c>
      <c r="C31" s="6" t="s">
        <v>32</v>
      </c>
      <c r="D31" s="6" t="s">
        <v>34</v>
      </c>
      <c r="E31" s="7">
        <v>5700</v>
      </c>
      <c r="F31" s="7">
        <v>5650</v>
      </c>
      <c r="G31" s="4">
        <f t="shared" si="0"/>
        <v>50</v>
      </c>
      <c r="H31" s="13">
        <f t="shared" si="1"/>
        <v>0.99122807017543857</v>
      </c>
    </row>
    <row r="32" spans="1:8" hidden="1" outlineLevel="7">
      <c r="A32" s="5" t="s">
        <v>35</v>
      </c>
      <c r="B32" s="6" t="s">
        <v>18</v>
      </c>
      <c r="C32" s="6" t="s">
        <v>32</v>
      </c>
      <c r="D32" s="6" t="s">
        <v>36</v>
      </c>
      <c r="E32" s="7">
        <v>3000</v>
      </c>
      <c r="F32" s="7">
        <v>2060.61</v>
      </c>
      <c r="G32" s="4">
        <f t="shared" si="0"/>
        <v>939.38999999999987</v>
      </c>
      <c r="H32" s="13">
        <f t="shared" si="1"/>
        <v>0.68687000000000009</v>
      </c>
    </row>
    <row r="33" spans="1:8" ht="56.25" outlineLevel="1" collapsed="1">
      <c r="A33" s="2" t="s">
        <v>37</v>
      </c>
      <c r="B33" s="3" t="s">
        <v>38</v>
      </c>
      <c r="C33" s="3"/>
      <c r="D33" s="3"/>
      <c r="E33" s="4">
        <v>116017</v>
      </c>
      <c r="F33" s="4">
        <v>58008.5</v>
      </c>
      <c r="G33" s="4">
        <f t="shared" si="0"/>
        <v>58008.5</v>
      </c>
      <c r="H33" s="13">
        <f t="shared" si="1"/>
        <v>0.5</v>
      </c>
    </row>
    <row r="34" spans="1:8" ht="45" hidden="1" outlineLevel="2">
      <c r="A34" s="2" t="s">
        <v>9</v>
      </c>
      <c r="B34" s="3" t="s">
        <v>38</v>
      </c>
      <c r="C34" s="3" t="s">
        <v>10</v>
      </c>
      <c r="D34" s="3"/>
      <c r="E34" s="4">
        <v>113407</v>
      </c>
      <c r="F34" s="4">
        <v>113407</v>
      </c>
      <c r="G34" s="4">
        <f t="shared" si="0"/>
        <v>0</v>
      </c>
      <c r="H34" s="13">
        <f t="shared" si="1"/>
        <v>1</v>
      </c>
    </row>
    <row r="35" spans="1:8" ht="90" hidden="1" outlineLevel="3">
      <c r="A35" s="2" t="s">
        <v>39</v>
      </c>
      <c r="B35" s="3" t="s">
        <v>38</v>
      </c>
      <c r="C35" s="3" t="s">
        <v>40</v>
      </c>
      <c r="D35" s="3"/>
      <c r="E35" s="4">
        <v>113407</v>
      </c>
      <c r="F35" s="4">
        <v>113407</v>
      </c>
      <c r="G35" s="4">
        <f t="shared" si="0"/>
        <v>0</v>
      </c>
      <c r="H35" s="13">
        <f t="shared" si="1"/>
        <v>1</v>
      </c>
    </row>
    <row r="36" spans="1:8" hidden="1" outlineLevel="7">
      <c r="A36" s="5" t="s">
        <v>41</v>
      </c>
      <c r="B36" s="6" t="s">
        <v>38</v>
      </c>
      <c r="C36" s="6" t="s">
        <v>40</v>
      </c>
      <c r="D36" s="6" t="s">
        <v>42</v>
      </c>
      <c r="E36" s="7">
        <v>113407</v>
      </c>
      <c r="F36" s="7">
        <v>113407</v>
      </c>
      <c r="G36" s="4">
        <f t="shared" si="0"/>
        <v>0</v>
      </c>
      <c r="H36" s="13">
        <f t="shared" si="1"/>
        <v>1</v>
      </c>
    </row>
    <row r="37" spans="1:8" ht="33.75" hidden="1" outlineLevel="2">
      <c r="A37" s="2" t="s">
        <v>25</v>
      </c>
      <c r="B37" s="3" t="s">
        <v>43</v>
      </c>
      <c r="C37" s="3" t="s">
        <v>26</v>
      </c>
      <c r="D37" s="3"/>
      <c r="E37" s="4">
        <v>87270</v>
      </c>
      <c r="F37" s="4">
        <v>87270</v>
      </c>
      <c r="G37" s="4">
        <f t="shared" si="0"/>
        <v>0</v>
      </c>
      <c r="H37" s="13">
        <f t="shared" si="1"/>
        <v>1</v>
      </c>
    </row>
    <row r="38" spans="1:8" ht="22.5" hidden="1" outlineLevel="3">
      <c r="A38" s="2" t="s">
        <v>44</v>
      </c>
      <c r="B38" s="3" t="s">
        <v>43</v>
      </c>
      <c r="C38" s="3" t="s">
        <v>45</v>
      </c>
      <c r="D38" s="3"/>
      <c r="E38" s="4">
        <v>83790</v>
      </c>
      <c r="F38" s="4">
        <v>83790</v>
      </c>
      <c r="G38" s="4">
        <f t="shared" si="0"/>
        <v>0</v>
      </c>
      <c r="H38" s="13">
        <f t="shared" si="1"/>
        <v>1</v>
      </c>
    </row>
    <row r="39" spans="1:8" hidden="1" outlineLevel="7">
      <c r="A39" s="5" t="s">
        <v>46</v>
      </c>
      <c r="B39" s="6" t="s">
        <v>43</v>
      </c>
      <c r="C39" s="6" t="s">
        <v>45</v>
      </c>
      <c r="D39" s="6" t="s">
        <v>47</v>
      </c>
      <c r="E39" s="7">
        <v>83790</v>
      </c>
      <c r="F39" s="7">
        <v>83790</v>
      </c>
      <c r="G39" s="4">
        <f t="shared" si="0"/>
        <v>0</v>
      </c>
      <c r="H39" s="13">
        <f t="shared" si="1"/>
        <v>1</v>
      </c>
    </row>
    <row r="40" spans="1:8" ht="33.75" hidden="1" outlineLevel="3">
      <c r="A40" s="2" t="s">
        <v>48</v>
      </c>
      <c r="B40" s="3" t="s">
        <v>43</v>
      </c>
      <c r="C40" s="3" t="s">
        <v>49</v>
      </c>
      <c r="D40" s="3"/>
      <c r="E40" s="4">
        <v>3480</v>
      </c>
      <c r="F40" s="4">
        <v>3480</v>
      </c>
      <c r="G40" s="4">
        <f t="shared" si="0"/>
        <v>0</v>
      </c>
      <c r="H40" s="13">
        <f t="shared" si="1"/>
        <v>1</v>
      </c>
    </row>
    <row r="41" spans="1:8" hidden="1" outlineLevel="7">
      <c r="A41" s="5" t="s">
        <v>46</v>
      </c>
      <c r="B41" s="6" t="s">
        <v>43</v>
      </c>
      <c r="C41" s="6" t="s">
        <v>49</v>
      </c>
      <c r="D41" s="6" t="s">
        <v>47</v>
      </c>
      <c r="E41" s="7">
        <v>3480</v>
      </c>
      <c r="F41" s="7">
        <v>3480</v>
      </c>
      <c r="G41" s="4">
        <f t="shared" si="0"/>
        <v>0</v>
      </c>
      <c r="H41" s="13">
        <f t="shared" si="1"/>
        <v>1</v>
      </c>
    </row>
    <row r="42" spans="1:8" outlineLevel="1" collapsed="1">
      <c r="A42" s="2" t="s">
        <v>50</v>
      </c>
      <c r="B42" s="3" t="s">
        <v>51</v>
      </c>
      <c r="C42" s="3"/>
      <c r="D42" s="3"/>
      <c r="E42" s="4">
        <v>10000</v>
      </c>
      <c r="F42" s="4">
        <v>0</v>
      </c>
      <c r="G42" s="4">
        <f t="shared" si="0"/>
        <v>10000</v>
      </c>
      <c r="H42" s="13">
        <f t="shared" si="1"/>
        <v>0</v>
      </c>
    </row>
    <row r="43" spans="1:8" ht="33.75" hidden="1" outlineLevel="2">
      <c r="A43" s="2" t="s">
        <v>25</v>
      </c>
      <c r="B43" s="3" t="s">
        <v>51</v>
      </c>
      <c r="C43" s="3" t="s">
        <v>26</v>
      </c>
      <c r="D43" s="3"/>
      <c r="E43" s="4">
        <v>10000</v>
      </c>
      <c r="F43" s="4">
        <v>0</v>
      </c>
      <c r="G43" s="4">
        <f t="shared" si="0"/>
        <v>10000</v>
      </c>
      <c r="H43" s="13">
        <f t="shared" si="1"/>
        <v>0</v>
      </c>
    </row>
    <row r="44" spans="1:8" hidden="1" outlineLevel="3">
      <c r="A44" s="2" t="s">
        <v>52</v>
      </c>
      <c r="B44" s="3" t="s">
        <v>51</v>
      </c>
      <c r="C44" s="3" t="s">
        <v>53</v>
      </c>
      <c r="D44" s="3"/>
      <c r="E44" s="4">
        <v>10000</v>
      </c>
      <c r="F44" s="4">
        <v>0</v>
      </c>
      <c r="G44" s="4">
        <f t="shared" si="0"/>
        <v>10000</v>
      </c>
      <c r="H44" s="13">
        <f t="shared" si="1"/>
        <v>0</v>
      </c>
    </row>
    <row r="45" spans="1:8" hidden="1" outlineLevel="7">
      <c r="A45" s="5" t="s">
        <v>54</v>
      </c>
      <c r="B45" s="6" t="s">
        <v>51</v>
      </c>
      <c r="C45" s="6" t="s">
        <v>53</v>
      </c>
      <c r="D45" s="6" t="s">
        <v>55</v>
      </c>
      <c r="E45" s="7">
        <v>10000</v>
      </c>
      <c r="F45" s="7">
        <v>0</v>
      </c>
      <c r="G45" s="4">
        <f t="shared" si="0"/>
        <v>10000</v>
      </c>
      <c r="H45" s="13">
        <f t="shared" si="1"/>
        <v>0</v>
      </c>
    </row>
    <row r="46" spans="1:8" ht="22.5" outlineLevel="1" collapsed="1">
      <c r="A46" s="2" t="s">
        <v>56</v>
      </c>
      <c r="B46" s="3" t="s">
        <v>57</v>
      </c>
      <c r="C46" s="3"/>
      <c r="D46" s="3"/>
      <c r="E46" s="4">
        <v>1832923</v>
      </c>
      <c r="F46" s="4">
        <v>833386.22</v>
      </c>
      <c r="G46" s="4">
        <f t="shared" si="0"/>
        <v>999536.78</v>
      </c>
      <c r="H46" s="13">
        <f t="shared" si="1"/>
        <v>0.45467606658872195</v>
      </c>
    </row>
    <row r="47" spans="1:8" ht="33.75" hidden="1" outlineLevel="2">
      <c r="A47" s="2" t="s">
        <v>25</v>
      </c>
      <c r="B47" s="3" t="s">
        <v>57</v>
      </c>
      <c r="C47" s="3" t="s">
        <v>26</v>
      </c>
      <c r="D47" s="3"/>
      <c r="E47" s="4">
        <v>42876</v>
      </c>
      <c r="F47" s="4">
        <v>42650.43</v>
      </c>
      <c r="G47" s="4">
        <f t="shared" si="0"/>
        <v>225.56999999999971</v>
      </c>
      <c r="H47" s="13">
        <f t="shared" si="1"/>
        <v>0.99473901483347327</v>
      </c>
    </row>
    <row r="48" spans="1:8" ht="56.25" hidden="1" outlineLevel="3">
      <c r="A48" s="2" t="s">
        <v>58</v>
      </c>
      <c r="B48" s="3" t="s">
        <v>57</v>
      </c>
      <c r="C48" s="3" t="s">
        <v>59</v>
      </c>
      <c r="D48" s="3"/>
      <c r="E48" s="4">
        <v>18901</v>
      </c>
      <c r="F48" s="4">
        <v>18900.55</v>
      </c>
      <c r="G48" s="4">
        <f t="shared" si="0"/>
        <v>0.4500000000007276</v>
      </c>
      <c r="H48" s="13">
        <f t="shared" si="1"/>
        <v>0.99997619173588692</v>
      </c>
    </row>
    <row r="49" spans="1:8" hidden="1" outlineLevel="7">
      <c r="A49" s="5" t="s">
        <v>21</v>
      </c>
      <c r="B49" s="6" t="s">
        <v>57</v>
      </c>
      <c r="C49" s="6" t="s">
        <v>59</v>
      </c>
      <c r="D49" s="6" t="s">
        <v>22</v>
      </c>
      <c r="E49" s="7">
        <v>18901</v>
      </c>
      <c r="F49" s="7">
        <v>18900.55</v>
      </c>
      <c r="G49" s="4">
        <f t="shared" si="0"/>
        <v>0.4500000000007276</v>
      </c>
      <c r="H49" s="13">
        <f t="shared" si="1"/>
        <v>0.99997619173588692</v>
      </c>
    </row>
    <row r="50" spans="1:8" ht="22.5" hidden="1" outlineLevel="3">
      <c r="A50" s="2" t="s">
        <v>56</v>
      </c>
      <c r="B50" s="3" t="s">
        <v>57</v>
      </c>
      <c r="C50" s="3" t="s">
        <v>60</v>
      </c>
      <c r="D50" s="3"/>
      <c r="E50" s="4">
        <v>21975</v>
      </c>
      <c r="F50" s="4">
        <v>21948.38</v>
      </c>
      <c r="G50" s="4">
        <f t="shared" si="0"/>
        <v>26.619999999998981</v>
      </c>
      <c r="H50" s="13">
        <f t="shared" si="1"/>
        <v>0.9987886234357225</v>
      </c>
    </row>
    <row r="51" spans="1:8" hidden="1" outlineLevel="7">
      <c r="A51" s="5" t="s">
        <v>21</v>
      </c>
      <c r="B51" s="6" t="s">
        <v>57</v>
      </c>
      <c r="C51" s="6" t="s">
        <v>60</v>
      </c>
      <c r="D51" s="6" t="s">
        <v>22</v>
      </c>
      <c r="E51" s="7">
        <v>21975</v>
      </c>
      <c r="F51" s="7">
        <v>21948.38</v>
      </c>
      <c r="G51" s="4">
        <f t="shared" si="0"/>
        <v>26.619999999998981</v>
      </c>
      <c r="H51" s="13">
        <f t="shared" si="1"/>
        <v>0.9987886234357225</v>
      </c>
    </row>
    <row r="52" spans="1:8" ht="45" hidden="1" outlineLevel="3">
      <c r="A52" s="2" t="s">
        <v>61</v>
      </c>
      <c r="B52" s="3" t="s">
        <v>57</v>
      </c>
      <c r="C52" s="3" t="s">
        <v>62</v>
      </c>
      <c r="D52" s="3"/>
      <c r="E52" s="4">
        <v>2000</v>
      </c>
      <c r="F52" s="4">
        <v>1801.5</v>
      </c>
      <c r="G52" s="4">
        <f t="shared" si="0"/>
        <v>198.5</v>
      </c>
      <c r="H52" s="13">
        <f t="shared" si="1"/>
        <v>0.90075000000000005</v>
      </c>
    </row>
    <row r="53" spans="1:8" hidden="1" outlineLevel="7">
      <c r="A53" s="5" t="s">
        <v>35</v>
      </c>
      <c r="B53" s="6" t="s">
        <v>57</v>
      </c>
      <c r="C53" s="6" t="s">
        <v>62</v>
      </c>
      <c r="D53" s="6" t="s">
        <v>36</v>
      </c>
      <c r="E53" s="7">
        <v>2000</v>
      </c>
      <c r="F53" s="7">
        <v>1801.5</v>
      </c>
      <c r="G53" s="4">
        <f t="shared" si="0"/>
        <v>198.5</v>
      </c>
      <c r="H53" s="13">
        <f t="shared" si="1"/>
        <v>0.90075000000000005</v>
      </c>
    </row>
    <row r="54" spans="1:8">
      <c r="A54" s="2" t="s">
        <v>63</v>
      </c>
      <c r="B54" s="3" t="s">
        <v>64</v>
      </c>
      <c r="C54" s="3"/>
      <c r="D54" s="3"/>
      <c r="E54" s="4">
        <v>85800</v>
      </c>
      <c r="F54" s="4">
        <v>32003.360000000001</v>
      </c>
      <c r="G54" s="4">
        <f t="shared" si="0"/>
        <v>53796.639999999999</v>
      </c>
      <c r="H54" s="13">
        <f t="shared" si="1"/>
        <v>0.37299953379953382</v>
      </c>
    </row>
    <row r="55" spans="1:8" ht="22.5" outlineLevel="1" collapsed="1">
      <c r="A55" s="2" t="s">
        <v>65</v>
      </c>
      <c r="B55" s="3" t="s">
        <v>66</v>
      </c>
      <c r="C55" s="3"/>
      <c r="D55" s="3"/>
      <c r="E55" s="4">
        <v>85800</v>
      </c>
      <c r="F55" s="4">
        <v>32003.360000000001</v>
      </c>
      <c r="G55" s="4">
        <f t="shared" si="0"/>
        <v>53796.639999999999</v>
      </c>
      <c r="H55" s="13">
        <f t="shared" si="1"/>
        <v>0.37299953379953382</v>
      </c>
    </row>
    <row r="56" spans="1:8" ht="33.75" hidden="1" outlineLevel="2">
      <c r="A56" s="2" t="s">
        <v>25</v>
      </c>
      <c r="B56" s="3" t="s">
        <v>66</v>
      </c>
      <c r="C56" s="3" t="s">
        <v>26</v>
      </c>
      <c r="D56" s="3"/>
      <c r="E56" s="4">
        <v>73200</v>
      </c>
      <c r="F56" s="4">
        <v>73200</v>
      </c>
      <c r="G56" s="4">
        <f t="shared" si="0"/>
        <v>0</v>
      </c>
      <c r="H56" s="13">
        <f t="shared" si="1"/>
        <v>1</v>
      </c>
    </row>
    <row r="57" spans="1:8" ht="45" hidden="1" outlineLevel="3">
      <c r="A57" s="2" t="s">
        <v>67</v>
      </c>
      <c r="B57" s="3" t="s">
        <v>66</v>
      </c>
      <c r="C57" s="3" t="s">
        <v>68</v>
      </c>
      <c r="D57" s="3"/>
      <c r="E57" s="4">
        <v>73200</v>
      </c>
      <c r="F57" s="4">
        <v>73200</v>
      </c>
      <c r="G57" s="4">
        <f t="shared" si="0"/>
        <v>0</v>
      </c>
      <c r="H57" s="13">
        <f t="shared" si="1"/>
        <v>1</v>
      </c>
    </row>
    <row r="58" spans="1:8" ht="22.5" hidden="1" outlineLevel="7">
      <c r="A58" s="5" t="s">
        <v>13</v>
      </c>
      <c r="B58" s="6" t="s">
        <v>66</v>
      </c>
      <c r="C58" s="6" t="s">
        <v>68</v>
      </c>
      <c r="D58" s="6" t="s">
        <v>14</v>
      </c>
      <c r="E58" s="7">
        <v>56221.19</v>
      </c>
      <c r="F58" s="7">
        <v>56221.19</v>
      </c>
      <c r="G58" s="4">
        <f t="shared" si="0"/>
        <v>0</v>
      </c>
      <c r="H58" s="13">
        <f t="shared" si="1"/>
        <v>1</v>
      </c>
    </row>
    <row r="59" spans="1:8" ht="67.5" hidden="1" outlineLevel="7">
      <c r="A59" s="5" t="s">
        <v>15</v>
      </c>
      <c r="B59" s="6" t="s">
        <v>66</v>
      </c>
      <c r="C59" s="6" t="s">
        <v>68</v>
      </c>
      <c r="D59" s="6" t="s">
        <v>16</v>
      </c>
      <c r="E59" s="7">
        <v>16978.810000000001</v>
      </c>
      <c r="F59" s="7">
        <v>16978.810000000001</v>
      </c>
      <c r="G59" s="4">
        <f t="shared" si="0"/>
        <v>0</v>
      </c>
      <c r="H59" s="13">
        <f t="shared" si="1"/>
        <v>1</v>
      </c>
    </row>
    <row r="60" spans="1:8" ht="33.75">
      <c r="A60" s="2" t="s">
        <v>69</v>
      </c>
      <c r="B60" s="3" t="s">
        <v>70</v>
      </c>
      <c r="C60" s="3"/>
      <c r="D60" s="3"/>
      <c r="E60" s="4">
        <v>100000</v>
      </c>
      <c r="F60" s="4">
        <v>50000</v>
      </c>
      <c r="G60" s="4">
        <f t="shared" si="0"/>
        <v>50000</v>
      </c>
      <c r="H60" s="13">
        <f t="shared" si="1"/>
        <v>0.5</v>
      </c>
    </row>
    <row r="61" spans="1:8" ht="45" outlineLevel="1" collapsed="1">
      <c r="A61" s="2" t="s">
        <v>71</v>
      </c>
      <c r="B61" s="3" t="s">
        <v>72</v>
      </c>
      <c r="C61" s="3"/>
      <c r="D61" s="3"/>
      <c r="E61" s="4">
        <v>100000</v>
      </c>
      <c r="F61" s="4">
        <v>50000</v>
      </c>
      <c r="G61" s="4">
        <f t="shared" si="0"/>
        <v>50000</v>
      </c>
      <c r="H61" s="13">
        <f t="shared" si="1"/>
        <v>0.5</v>
      </c>
    </row>
    <row r="62" spans="1:8" ht="56.25" hidden="1" outlineLevel="2">
      <c r="A62" s="2" t="s">
        <v>73</v>
      </c>
      <c r="B62" s="3" t="s">
        <v>72</v>
      </c>
      <c r="C62" s="3" t="s">
        <v>74</v>
      </c>
      <c r="D62" s="3"/>
      <c r="E62" s="4">
        <v>80625</v>
      </c>
      <c r="F62" s="4">
        <v>80624.44</v>
      </c>
      <c r="G62" s="4">
        <f t="shared" si="0"/>
        <v>0.55999999999767169</v>
      </c>
      <c r="H62" s="13">
        <f t="shared" si="1"/>
        <v>0.99999305426356588</v>
      </c>
    </row>
    <row r="63" spans="1:8" ht="45" hidden="1" outlineLevel="3">
      <c r="A63" s="2" t="s">
        <v>75</v>
      </c>
      <c r="B63" s="3" t="s">
        <v>72</v>
      </c>
      <c r="C63" s="3" t="s">
        <v>76</v>
      </c>
      <c r="D63" s="3"/>
      <c r="E63" s="4">
        <v>80625</v>
      </c>
      <c r="F63" s="4">
        <v>80624.44</v>
      </c>
      <c r="G63" s="4">
        <f t="shared" si="0"/>
        <v>0.55999999999767169</v>
      </c>
      <c r="H63" s="13">
        <f t="shared" si="1"/>
        <v>0.99999305426356588</v>
      </c>
    </row>
    <row r="64" spans="1:8" hidden="1" outlineLevel="7">
      <c r="A64" s="5" t="s">
        <v>21</v>
      </c>
      <c r="B64" s="6" t="s">
        <v>72</v>
      </c>
      <c r="C64" s="6" t="s">
        <v>76</v>
      </c>
      <c r="D64" s="6" t="s">
        <v>22</v>
      </c>
      <c r="E64" s="7">
        <v>80625</v>
      </c>
      <c r="F64" s="7">
        <v>80624.44</v>
      </c>
      <c r="G64" s="4">
        <f t="shared" si="0"/>
        <v>0.55999999999767169</v>
      </c>
      <c r="H64" s="13">
        <f t="shared" si="1"/>
        <v>0.99999305426356588</v>
      </c>
    </row>
    <row r="65" spans="1:8" ht="45" hidden="1" outlineLevel="2">
      <c r="A65" s="2" t="s">
        <v>78</v>
      </c>
      <c r="B65" s="3" t="s">
        <v>77</v>
      </c>
      <c r="C65" s="3" t="s">
        <v>79</v>
      </c>
      <c r="D65" s="3"/>
      <c r="E65" s="4">
        <v>14412</v>
      </c>
      <c r="F65" s="4">
        <v>14412</v>
      </c>
      <c r="G65" s="4">
        <f t="shared" si="0"/>
        <v>0</v>
      </c>
      <c r="H65" s="13">
        <f t="shared" si="1"/>
        <v>1</v>
      </c>
    </row>
    <row r="66" spans="1:8" ht="33.75" hidden="1" outlineLevel="3">
      <c r="A66" s="2" t="s">
        <v>80</v>
      </c>
      <c r="B66" s="3" t="s">
        <v>77</v>
      </c>
      <c r="C66" s="3" t="s">
        <v>81</v>
      </c>
      <c r="D66" s="3"/>
      <c r="E66" s="4">
        <v>14412</v>
      </c>
      <c r="F66" s="4">
        <v>14412</v>
      </c>
      <c r="G66" s="4">
        <f t="shared" si="0"/>
        <v>0</v>
      </c>
      <c r="H66" s="13">
        <f t="shared" si="1"/>
        <v>1</v>
      </c>
    </row>
    <row r="67" spans="1:8" ht="90" hidden="1" outlineLevel="4">
      <c r="A67" s="2" t="s">
        <v>39</v>
      </c>
      <c r="B67" s="3" t="s">
        <v>77</v>
      </c>
      <c r="C67" s="3" t="s">
        <v>82</v>
      </c>
      <c r="D67" s="3"/>
      <c r="E67" s="4">
        <v>14412</v>
      </c>
      <c r="F67" s="4">
        <v>14412</v>
      </c>
      <c r="G67" s="4">
        <f t="shared" si="0"/>
        <v>0</v>
      </c>
      <c r="H67" s="13">
        <f t="shared" si="1"/>
        <v>1</v>
      </c>
    </row>
    <row r="68" spans="1:8" hidden="1" outlineLevel="7">
      <c r="A68" s="5" t="s">
        <v>41</v>
      </c>
      <c r="B68" s="6" t="s">
        <v>77</v>
      </c>
      <c r="C68" s="6" t="s">
        <v>82</v>
      </c>
      <c r="D68" s="6" t="s">
        <v>42</v>
      </c>
      <c r="E68" s="7">
        <v>14412</v>
      </c>
      <c r="F68" s="7">
        <v>14412</v>
      </c>
      <c r="G68" s="4">
        <f t="shared" si="0"/>
        <v>0</v>
      </c>
      <c r="H68" s="13">
        <f t="shared" si="1"/>
        <v>1</v>
      </c>
    </row>
    <row r="69" spans="1:8" outlineLevel="7">
      <c r="A69" s="14" t="s">
        <v>41</v>
      </c>
      <c r="B69" s="15" t="s">
        <v>77</v>
      </c>
      <c r="C69" s="15"/>
      <c r="D69" s="15"/>
      <c r="E69" s="16">
        <v>14412</v>
      </c>
      <c r="F69" s="16">
        <v>0</v>
      </c>
      <c r="G69" s="4">
        <f t="shared" si="0"/>
        <v>14412</v>
      </c>
      <c r="H69" s="13">
        <f t="shared" si="1"/>
        <v>0</v>
      </c>
    </row>
    <row r="70" spans="1:8">
      <c r="A70" s="2" t="s">
        <v>83</v>
      </c>
      <c r="B70" s="3" t="s">
        <v>84</v>
      </c>
      <c r="C70" s="3"/>
      <c r="D70" s="3"/>
      <c r="E70" s="4">
        <f>E71+E75</f>
        <v>1147601.46</v>
      </c>
      <c r="F70" s="4">
        <v>245800</v>
      </c>
      <c r="G70" s="4">
        <f t="shared" si="0"/>
        <v>901801.46</v>
      </c>
      <c r="H70" s="13">
        <f t="shared" si="1"/>
        <v>0.21418585507899232</v>
      </c>
    </row>
    <row r="71" spans="1:8" ht="22.5" outlineLevel="1" collapsed="1">
      <c r="A71" s="2" t="s">
        <v>85</v>
      </c>
      <c r="B71" s="3" t="s">
        <v>86</v>
      </c>
      <c r="C71" s="3"/>
      <c r="D71" s="3"/>
      <c r="E71" s="4">
        <v>1137601.46</v>
      </c>
      <c r="F71" s="4">
        <v>245800</v>
      </c>
      <c r="G71" s="4">
        <f t="shared" si="0"/>
        <v>891801.46</v>
      </c>
      <c r="H71" s="13">
        <f t="shared" si="1"/>
        <v>0.21606863971500179</v>
      </c>
    </row>
    <row r="72" spans="1:8" ht="67.5" hidden="1" outlineLevel="2">
      <c r="A72" s="2" t="s">
        <v>87</v>
      </c>
      <c r="B72" s="3" t="s">
        <v>86</v>
      </c>
      <c r="C72" s="3" t="s">
        <v>88</v>
      </c>
      <c r="D72" s="3"/>
      <c r="E72" s="4">
        <v>200772.8</v>
      </c>
      <c r="F72" s="4">
        <v>200772.09</v>
      </c>
      <c r="G72" s="4">
        <f t="shared" si="0"/>
        <v>0.70999999999185093</v>
      </c>
      <c r="H72" s="13">
        <f t="shared" si="1"/>
        <v>0.99999646366440076</v>
      </c>
    </row>
    <row r="73" spans="1:8" ht="33.75" hidden="1" outlineLevel="3">
      <c r="A73" s="2" t="s">
        <v>89</v>
      </c>
      <c r="B73" s="3" t="s">
        <v>86</v>
      </c>
      <c r="C73" s="3" t="s">
        <v>90</v>
      </c>
      <c r="D73" s="3"/>
      <c r="E73" s="4">
        <v>200772.8</v>
      </c>
      <c r="F73" s="4">
        <v>200772.09</v>
      </c>
      <c r="G73" s="4">
        <f t="shared" si="0"/>
        <v>0.70999999999185093</v>
      </c>
      <c r="H73" s="13">
        <f t="shared" si="1"/>
        <v>0.99999646366440076</v>
      </c>
    </row>
    <row r="74" spans="1:8" hidden="1" outlineLevel="7">
      <c r="A74" s="5" t="s">
        <v>21</v>
      </c>
      <c r="B74" s="6" t="s">
        <v>86</v>
      </c>
      <c r="C74" s="6" t="s">
        <v>90</v>
      </c>
      <c r="D74" s="6" t="s">
        <v>22</v>
      </c>
      <c r="E74" s="7">
        <v>200772.8</v>
      </c>
      <c r="F74" s="7">
        <v>200772.09</v>
      </c>
      <c r="G74" s="4">
        <f t="shared" si="0"/>
        <v>0.70999999999185093</v>
      </c>
      <c r="H74" s="13">
        <f t="shared" si="1"/>
        <v>0.99999646366440076</v>
      </c>
    </row>
    <row r="75" spans="1:8" ht="22.5" outlineLevel="1" collapsed="1">
      <c r="A75" s="2" t="s">
        <v>91</v>
      </c>
      <c r="B75" s="3" t="s">
        <v>92</v>
      </c>
      <c r="C75" s="3"/>
      <c r="D75" s="3"/>
      <c r="E75" s="4">
        <v>10000</v>
      </c>
      <c r="F75" s="4">
        <v>0</v>
      </c>
      <c r="G75" s="4">
        <f t="shared" si="0"/>
        <v>10000</v>
      </c>
      <c r="H75" s="13">
        <f t="shared" si="1"/>
        <v>0</v>
      </c>
    </row>
    <row r="76" spans="1:8" ht="33.75" hidden="1" outlineLevel="2">
      <c r="A76" s="2" t="s">
        <v>25</v>
      </c>
      <c r="B76" s="3" t="s">
        <v>92</v>
      </c>
      <c r="C76" s="3" t="s">
        <v>26</v>
      </c>
      <c r="D76" s="3"/>
      <c r="E76" s="4">
        <v>34000</v>
      </c>
      <c r="F76" s="4">
        <v>34000</v>
      </c>
      <c r="G76" s="4">
        <f t="shared" si="0"/>
        <v>0</v>
      </c>
      <c r="H76" s="13">
        <f t="shared" si="1"/>
        <v>1</v>
      </c>
    </row>
    <row r="77" spans="1:8" ht="22.5" hidden="1" outlineLevel="3">
      <c r="A77" s="2" t="s">
        <v>93</v>
      </c>
      <c r="B77" s="3" t="s">
        <v>92</v>
      </c>
      <c r="C77" s="3" t="s">
        <v>94</v>
      </c>
      <c r="D77" s="3"/>
      <c r="E77" s="4">
        <v>34000</v>
      </c>
      <c r="F77" s="4">
        <v>34000</v>
      </c>
      <c r="G77" s="4">
        <f t="shared" ref="G77:G122" si="2">E77-F77</f>
        <v>0</v>
      </c>
      <c r="H77" s="13">
        <f t="shared" ref="H77:H122" si="3">F77/E77</f>
        <v>1</v>
      </c>
    </row>
    <row r="78" spans="1:8" hidden="1" outlineLevel="7">
      <c r="A78" s="5" t="s">
        <v>21</v>
      </c>
      <c r="B78" s="6" t="s">
        <v>92</v>
      </c>
      <c r="C78" s="6" t="s">
        <v>94</v>
      </c>
      <c r="D78" s="6" t="s">
        <v>22</v>
      </c>
      <c r="E78" s="7">
        <v>34000</v>
      </c>
      <c r="F78" s="7">
        <v>34000</v>
      </c>
      <c r="G78" s="4">
        <f t="shared" si="2"/>
        <v>0</v>
      </c>
      <c r="H78" s="13">
        <f t="shared" si="3"/>
        <v>1</v>
      </c>
    </row>
    <row r="79" spans="1:8" ht="22.5">
      <c r="A79" s="2" t="s">
        <v>95</v>
      </c>
      <c r="B79" s="3" t="s">
        <v>96</v>
      </c>
      <c r="C79" s="3"/>
      <c r="D79" s="3"/>
      <c r="E79" s="4">
        <v>695941.46</v>
      </c>
      <c r="F79" s="4">
        <v>578137.11</v>
      </c>
      <c r="G79" s="4">
        <f t="shared" si="2"/>
        <v>117804.34999999998</v>
      </c>
      <c r="H79" s="13">
        <f t="shared" si="3"/>
        <v>0.83072663899058408</v>
      </c>
    </row>
    <row r="80" spans="1:8" outlineLevel="1" collapsed="1">
      <c r="A80" s="2" t="s">
        <v>97</v>
      </c>
      <c r="B80" s="3" t="s">
        <v>98</v>
      </c>
      <c r="C80" s="3"/>
      <c r="D80" s="3"/>
      <c r="E80" s="4">
        <v>0</v>
      </c>
      <c r="F80" s="4">
        <v>0</v>
      </c>
      <c r="G80" s="4">
        <f t="shared" si="2"/>
        <v>0</v>
      </c>
      <c r="H80" s="13">
        <v>0</v>
      </c>
    </row>
    <row r="81" spans="1:8" ht="33.75" hidden="1" outlineLevel="2">
      <c r="A81" s="2" t="s">
        <v>25</v>
      </c>
      <c r="B81" s="3" t="s">
        <v>98</v>
      </c>
      <c r="C81" s="3" t="s">
        <v>26</v>
      </c>
      <c r="D81" s="3"/>
      <c r="E81" s="4">
        <v>123000</v>
      </c>
      <c r="F81" s="4">
        <v>123000</v>
      </c>
      <c r="G81" s="4">
        <f t="shared" si="2"/>
        <v>0</v>
      </c>
      <c r="H81" s="13">
        <f t="shared" si="3"/>
        <v>1</v>
      </c>
    </row>
    <row r="82" spans="1:8" ht="67.5" hidden="1" outlineLevel="3">
      <c r="A82" s="2" t="s">
        <v>99</v>
      </c>
      <c r="B82" s="3" t="s">
        <v>98</v>
      </c>
      <c r="C82" s="3" t="s">
        <v>100</v>
      </c>
      <c r="D82" s="3"/>
      <c r="E82" s="4">
        <v>123000</v>
      </c>
      <c r="F82" s="4">
        <v>123000</v>
      </c>
      <c r="G82" s="4">
        <f t="shared" si="2"/>
        <v>0</v>
      </c>
      <c r="H82" s="13">
        <f t="shared" si="3"/>
        <v>1</v>
      </c>
    </row>
    <row r="83" spans="1:8" hidden="1" outlineLevel="7">
      <c r="A83" s="5" t="s">
        <v>21</v>
      </c>
      <c r="B83" s="6" t="s">
        <v>98</v>
      </c>
      <c r="C83" s="6" t="s">
        <v>100</v>
      </c>
      <c r="D83" s="6" t="s">
        <v>22</v>
      </c>
      <c r="E83" s="7">
        <v>123000</v>
      </c>
      <c r="F83" s="7">
        <v>123000</v>
      </c>
      <c r="G83" s="4">
        <f t="shared" si="2"/>
        <v>0</v>
      </c>
      <c r="H83" s="13">
        <f t="shared" si="3"/>
        <v>1</v>
      </c>
    </row>
    <row r="84" spans="1:8" outlineLevel="1" collapsed="1">
      <c r="A84" s="2" t="s">
        <v>101</v>
      </c>
      <c r="B84" s="3" t="s">
        <v>102</v>
      </c>
      <c r="C84" s="3"/>
      <c r="D84" s="3"/>
      <c r="E84" s="4">
        <v>695941.46</v>
      </c>
      <c r="F84" s="4">
        <v>578137.11</v>
      </c>
      <c r="G84" s="4">
        <f t="shared" si="2"/>
        <v>117804.34999999998</v>
      </c>
      <c r="H84" s="13">
        <f t="shared" si="3"/>
        <v>0.83072663899058408</v>
      </c>
    </row>
    <row r="85" spans="1:8" ht="56.25" hidden="1" outlineLevel="2">
      <c r="A85" s="2" t="s">
        <v>103</v>
      </c>
      <c r="B85" s="3" t="s">
        <v>102</v>
      </c>
      <c r="C85" s="3" t="s">
        <v>104</v>
      </c>
      <c r="D85" s="3"/>
      <c r="E85" s="4">
        <v>3335000</v>
      </c>
      <c r="F85" s="4">
        <v>3335000</v>
      </c>
      <c r="G85" s="4">
        <f t="shared" si="2"/>
        <v>0</v>
      </c>
      <c r="H85" s="13">
        <f t="shared" si="3"/>
        <v>1</v>
      </c>
    </row>
    <row r="86" spans="1:8" ht="22.5" hidden="1" outlineLevel="3">
      <c r="A86" s="2" t="s">
        <v>105</v>
      </c>
      <c r="B86" s="3" t="s">
        <v>102</v>
      </c>
      <c r="C86" s="3" t="s">
        <v>106</v>
      </c>
      <c r="D86" s="3"/>
      <c r="E86" s="4">
        <v>3335000</v>
      </c>
      <c r="F86" s="4">
        <v>3335000</v>
      </c>
      <c r="G86" s="4">
        <f t="shared" si="2"/>
        <v>0</v>
      </c>
      <c r="H86" s="13">
        <f t="shared" si="3"/>
        <v>1</v>
      </c>
    </row>
    <row r="87" spans="1:8" ht="33.75" hidden="1" outlineLevel="4">
      <c r="A87" s="2" t="s">
        <v>107</v>
      </c>
      <c r="B87" s="3" t="s">
        <v>102</v>
      </c>
      <c r="C87" s="3" t="s">
        <v>108</v>
      </c>
      <c r="D87" s="3"/>
      <c r="E87" s="4">
        <v>3335000</v>
      </c>
      <c r="F87" s="4">
        <v>3335000</v>
      </c>
      <c r="G87" s="4">
        <f t="shared" si="2"/>
        <v>0</v>
      </c>
      <c r="H87" s="13">
        <f t="shared" si="3"/>
        <v>1</v>
      </c>
    </row>
    <row r="88" spans="1:8" ht="45" hidden="1" outlineLevel="5">
      <c r="A88" s="2" t="s">
        <v>109</v>
      </c>
      <c r="B88" s="3" t="s">
        <v>102</v>
      </c>
      <c r="C88" s="3" t="s">
        <v>110</v>
      </c>
      <c r="D88" s="3"/>
      <c r="E88" s="4">
        <v>3000000</v>
      </c>
      <c r="F88" s="4">
        <v>3000000</v>
      </c>
      <c r="G88" s="4">
        <f t="shared" si="2"/>
        <v>0</v>
      </c>
      <c r="H88" s="13">
        <f t="shared" si="3"/>
        <v>1</v>
      </c>
    </row>
    <row r="89" spans="1:8" hidden="1" outlineLevel="7">
      <c r="A89" s="5" t="s">
        <v>21</v>
      </c>
      <c r="B89" s="6" t="s">
        <v>102</v>
      </c>
      <c r="C89" s="6" t="s">
        <v>110</v>
      </c>
      <c r="D89" s="6" t="s">
        <v>22</v>
      </c>
      <c r="E89" s="7">
        <v>3000000</v>
      </c>
      <c r="F89" s="7">
        <v>3000000</v>
      </c>
      <c r="G89" s="4">
        <f t="shared" si="2"/>
        <v>0</v>
      </c>
      <c r="H89" s="13">
        <f t="shared" si="3"/>
        <v>1</v>
      </c>
    </row>
    <row r="90" spans="1:8" ht="78.75" hidden="1" outlineLevel="5">
      <c r="A90" s="2" t="s">
        <v>111</v>
      </c>
      <c r="B90" s="3" t="s">
        <v>102</v>
      </c>
      <c r="C90" s="3" t="s">
        <v>112</v>
      </c>
      <c r="D90" s="3"/>
      <c r="E90" s="4">
        <v>335000</v>
      </c>
      <c r="F90" s="4">
        <v>335000</v>
      </c>
      <c r="G90" s="4">
        <f t="shared" si="2"/>
        <v>0</v>
      </c>
      <c r="H90" s="13">
        <f t="shared" si="3"/>
        <v>1</v>
      </c>
    </row>
    <row r="91" spans="1:8" hidden="1" outlineLevel="7">
      <c r="A91" s="5" t="s">
        <v>21</v>
      </c>
      <c r="B91" s="6" t="s">
        <v>102</v>
      </c>
      <c r="C91" s="6" t="s">
        <v>112</v>
      </c>
      <c r="D91" s="6" t="s">
        <v>22</v>
      </c>
      <c r="E91" s="7">
        <v>335000</v>
      </c>
      <c r="F91" s="7">
        <v>335000</v>
      </c>
      <c r="G91" s="4">
        <f t="shared" si="2"/>
        <v>0</v>
      </c>
      <c r="H91" s="13">
        <f t="shared" si="3"/>
        <v>1</v>
      </c>
    </row>
    <row r="92" spans="1:8" ht="56.25" hidden="1" outlineLevel="2">
      <c r="A92" s="2" t="s">
        <v>113</v>
      </c>
      <c r="B92" s="3" t="s">
        <v>102</v>
      </c>
      <c r="C92" s="3" t="s">
        <v>114</v>
      </c>
      <c r="D92" s="3"/>
      <c r="E92" s="4">
        <v>400323</v>
      </c>
      <c r="F92" s="4">
        <v>367758.12</v>
      </c>
      <c r="G92" s="4">
        <f t="shared" si="2"/>
        <v>32564.880000000005</v>
      </c>
      <c r="H92" s="13">
        <f t="shared" si="3"/>
        <v>0.91865348730899798</v>
      </c>
    </row>
    <row r="93" spans="1:8" hidden="1" outlineLevel="3">
      <c r="A93" s="2" t="s">
        <v>115</v>
      </c>
      <c r="B93" s="3" t="s">
        <v>102</v>
      </c>
      <c r="C93" s="3" t="s">
        <v>116</v>
      </c>
      <c r="D93" s="3"/>
      <c r="E93" s="4">
        <v>137696</v>
      </c>
      <c r="F93" s="4">
        <v>137611.64000000001</v>
      </c>
      <c r="G93" s="4">
        <f t="shared" si="2"/>
        <v>84.35999999998603</v>
      </c>
      <c r="H93" s="13">
        <f t="shared" si="3"/>
        <v>0.99938734603764823</v>
      </c>
    </row>
    <row r="94" spans="1:8" hidden="1" outlineLevel="7">
      <c r="A94" s="5" t="s">
        <v>21</v>
      </c>
      <c r="B94" s="6" t="s">
        <v>102</v>
      </c>
      <c r="C94" s="6" t="s">
        <v>116</v>
      </c>
      <c r="D94" s="6" t="s">
        <v>22</v>
      </c>
      <c r="E94" s="7">
        <v>137696</v>
      </c>
      <c r="F94" s="7">
        <v>137611.64000000001</v>
      </c>
      <c r="G94" s="4">
        <f t="shared" si="2"/>
        <v>84.35999999998603</v>
      </c>
      <c r="H94" s="13">
        <f t="shared" si="3"/>
        <v>0.99938734603764823</v>
      </c>
    </row>
    <row r="95" spans="1:8" ht="22.5" hidden="1" outlineLevel="3">
      <c r="A95" s="2" t="s">
        <v>117</v>
      </c>
      <c r="B95" s="3" t="s">
        <v>102</v>
      </c>
      <c r="C95" s="3" t="s">
        <v>118</v>
      </c>
      <c r="D95" s="3"/>
      <c r="E95" s="4">
        <v>14250</v>
      </c>
      <c r="F95" s="4">
        <v>14250</v>
      </c>
      <c r="G95" s="4">
        <f t="shared" si="2"/>
        <v>0</v>
      </c>
      <c r="H95" s="13">
        <f t="shared" si="3"/>
        <v>1</v>
      </c>
    </row>
    <row r="96" spans="1:8" hidden="1" outlineLevel="7">
      <c r="A96" s="5" t="s">
        <v>21</v>
      </c>
      <c r="B96" s="6" t="s">
        <v>102</v>
      </c>
      <c r="C96" s="6" t="s">
        <v>118</v>
      </c>
      <c r="D96" s="6" t="s">
        <v>22</v>
      </c>
      <c r="E96" s="7">
        <v>14250</v>
      </c>
      <c r="F96" s="7">
        <v>14250</v>
      </c>
      <c r="G96" s="4">
        <f t="shared" si="2"/>
        <v>0</v>
      </c>
      <c r="H96" s="13">
        <f t="shared" si="3"/>
        <v>1</v>
      </c>
    </row>
    <row r="97" spans="1:8" ht="22.5" hidden="1" outlineLevel="3">
      <c r="A97" s="2" t="s">
        <v>119</v>
      </c>
      <c r="B97" s="3" t="s">
        <v>102</v>
      </c>
      <c r="C97" s="3" t="s">
        <v>120</v>
      </c>
      <c r="D97" s="3"/>
      <c r="E97" s="4">
        <v>241877</v>
      </c>
      <c r="F97" s="4">
        <v>209886.48</v>
      </c>
      <c r="G97" s="4">
        <f t="shared" si="2"/>
        <v>31990.51999999999</v>
      </c>
      <c r="H97" s="13">
        <f t="shared" si="3"/>
        <v>0.86774054581460824</v>
      </c>
    </row>
    <row r="98" spans="1:8" hidden="1" outlineLevel="7">
      <c r="A98" s="5" t="s">
        <v>21</v>
      </c>
      <c r="B98" s="6" t="s">
        <v>102</v>
      </c>
      <c r="C98" s="6" t="s">
        <v>120</v>
      </c>
      <c r="D98" s="6" t="s">
        <v>22</v>
      </c>
      <c r="E98" s="7">
        <v>241877</v>
      </c>
      <c r="F98" s="7">
        <v>209886.48</v>
      </c>
      <c r="G98" s="4">
        <f t="shared" si="2"/>
        <v>31990.51999999999</v>
      </c>
      <c r="H98" s="13">
        <f t="shared" si="3"/>
        <v>0.86774054581460824</v>
      </c>
    </row>
    <row r="99" spans="1:8" ht="33.75" hidden="1" outlineLevel="3">
      <c r="A99" s="2" t="s">
        <v>121</v>
      </c>
      <c r="B99" s="3" t="s">
        <v>102</v>
      </c>
      <c r="C99" s="3" t="s">
        <v>122</v>
      </c>
      <c r="D99" s="3"/>
      <c r="E99" s="4">
        <v>6500</v>
      </c>
      <c r="F99" s="4">
        <v>6010</v>
      </c>
      <c r="G99" s="4">
        <f t="shared" si="2"/>
        <v>490</v>
      </c>
      <c r="H99" s="13">
        <f t="shared" si="3"/>
        <v>0.92461538461538462</v>
      </c>
    </row>
    <row r="100" spans="1:8" ht="22.5" hidden="1" outlineLevel="7">
      <c r="A100" s="5" t="s">
        <v>29</v>
      </c>
      <c r="B100" s="6" t="s">
        <v>102</v>
      </c>
      <c r="C100" s="6" t="s">
        <v>122</v>
      </c>
      <c r="D100" s="6" t="s">
        <v>30</v>
      </c>
      <c r="E100" s="7">
        <v>6500</v>
      </c>
      <c r="F100" s="7">
        <v>6010</v>
      </c>
      <c r="G100" s="4">
        <f t="shared" si="2"/>
        <v>490</v>
      </c>
      <c r="H100" s="13">
        <f t="shared" si="3"/>
        <v>0.92461538461538462</v>
      </c>
    </row>
    <row r="101" spans="1:8">
      <c r="A101" s="2" t="s">
        <v>123</v>
      </c>
      <c r="B101" s="3" t="s">
        <v>124</v>
      </c>
      <c r="C101" s="3"/>
      <c r="D101" s="3"/>
      <c r="E101" s="4">
        <v>3271886</v>
      </c>
      <c r="F101" s="4">
        <v>1675727.06</v>
      </c>
      <c r="G101" s="4">
        <f t="shared" si="2"/>
        <v>1596158.94</v>
      </c>
      <c r="H101" s="13">
        <f t="shared" si="3"/>
        <v>0.51215936618818625</v>
      </c>
    </row>
    <row r="102" spans="1:8" outlineLevel="1" collapsed="1">
      <c r="A102" s="2" t="s">
        <v>125</v>
      </c>
      <c r="B102" s="3" t="s">
        <v>126</v>
      </c>
      <c r="C102" s="3"/>
      <c r="D102" s="3"/>
      <c r="E102" s="4">
        <v>3381793</v>
      </c>
      <c r="F102" s="4">
        <v>1675727.06</v>
      </c>
      <c r="G102" s="4">
        <f t="shared" si="2"/>
        <v>1706065.94</v>
      </c>
      <c r="H102" s="13">
        <f t="shared" si="3"/>
        <v>0.49551437950223448</v>
      </c>
    </row>
    <row r="103" spans="1:8" ht="45" hidden="1" outlineLevel="2">
      <c r="A103" s="2" t="s">
        <v>127</v>
      </c>
      <c r="B103" s="3" t="s">
        <v>126</v>
      </c>
      <c r="C103" s="3" t="s">
        <v>128</v>
      </c>
      <c r="D103" s="3"/>
      <c r="E103" s="4">
        <v>2928554</v>
      </c>
      <c r="F103" s="4">
        <v>2897050.65</v>
      </c>
      <c r="G103" s="4">
        <f t="shared" si="2"/>
        <v>31503.350000000093</v>
      </c>
      <c r="H103" s="13">
        <f t="shared" si="3"/>
        <v>0.98924269451749902</v>
      </c>
    </row>
    <row r="104" spans="1:8" ht="33.75" hidden="1" outlineLevel="3">
      <c r="A104" s="2" t="s">
        <v>129</v>
      </c>
      <c r="B104" s="3" t="s">
        <v>126</v>
      </c>
      <c r="C104" s="3" t="s">
        <v>130</v>
      </c>
      <c r="D104" s="3"/>
      <c r="E104" s="4">
        <v>2921554</v>
      </c>
      <c r="F104" s="4">
        <v>2894642.63</v>
      </c>
      <c r="G104" s="4">
        <f t="shared" si="2"/>
        <v>26911.370000000112</v>
      </c>
      <c r="H104" s="13">
        <f t="shared" si="3"/>
        <v>0.99078867958627492</v>
      </c>
    </row>
    <row r="105" spans="1:8" hidden="1" outlineLevel="7">
      <c r="A105" s="5" t="s">
        <v>131</v>
      </c>
      <c r="B105" s="6" t="s">
        <v>126</v>
      </c>
      <c r="C105" s="6" t="s">
        <v>130</v>
      </c>
      <c r="D105" s="6" t="s">
        <v>132</v>
      </c>
      <c r="E105" s="7">
        <v>1755000</v>
      </c>
      <c r="F105" s="7">
        <v>1754925.98</v>
      </c>
      <c r="G105" s="4">
        <f t="shared" si="2"/>
        <v>74.020000000018626</v>
      </c>
      <c r="H105" s="13">
        <f t="shared" si="3"/>
        <v>0.99995782336182337</v>
      </c>
    </row>
    <row r="106" spans="1:8" ht="56.25" hidden="1" outlineLevel="7">
      <c r="A106" s="5" t="s">
        <v>133</v>
      </c>
      <c r="B106" s="6" t="s">
        <v>126</v>
      </c>
      <c r="C106" s="6" t="s">
        <v>130</v>
      </c>
      <c r="D106" s="6" t="s">
        <v>134</v>
      </c>
      <c r="E106" s="7">
        <v>528500</v>
      </c>
      <c r="F106" s="7">
        <v>528409.43000000005</v>
      </c>
      <c r="G106" s="4">
        <f t="shared" si="2"/>
        <v>90.569999999948777</v>
      </c>
      <c r="H106" s="13">
        <f t="shared" si="3"/>
        <v>0.99982862819299911</v>
      </c>
    </row>
    <row r="107" spans="1:8" hidden="1" outlineLevel="7">
      <c r="A107" s="5" t="s">
        <v>21</v>
      </c>
      <c r="B107" s="6" t="s">
        <v>126</v>
      </c>
      <c r="C107" s="6" t="s">
        <v>130</v>
      </c>
      <c r="D107" s="6" t="s">
        <v>22</v>
      </c>
      <c r="E107" s="7">
        <v>638054</v>
      </c>
      <c r="F107" s="7">
        <v>611307.22</v>
      </c>
      <c r="G107" s="4">
        <f t="shared" si="2"/>
        <v>26746.780000000028</v>
      </c>
      <c r="H107" s="13">
        <f t="shared" si="3"/>
        <v>0.95808069536434215</v>
      </c>
    </row>
    <row r="108" spans="1:8" ht="22.5" hidden="1" outlineLevel="3">
      <c r="A108" s="2" t="s">
        <v>135</v>
      </c>
      <c r="B108" s="3" t="s">
        <v>126</v>
      </c>
      <c r="C108" s="3" t="s">
        <v>136</v>
      </c>
      <c r="D108" s="3"/>
      <c r="E108" s="4">
        <v>2000</v>
      </c>
      <c r="F108" s="4">
        <v>313</v>
      </c>
      <c r="G108" s="4">
        <f t="shared" si="2"/>
        <v>1687</v>
      </c>
      <c r="H108" s="13">
        <f t="shared" si="3"/>
        <v>0.1565</v>
      </c>
    </row>
    <row r="109" spans="1:8" ht="22.5" hidden="1" outlineLevel="7">
      <c r="A109" s="5" t="s">
        <v>29</v>
      </c>
      <c r="B109" s="6" t="s">
        <v>126</v>
      </c>
      <c r="C109" s="6" t="s">
        <v>136</v>
      </c>
      <c r="D109" s="6" t="s">
        <v>30</v>
      </c>
      <c r="E109" s="7">
        <v>2000</v>
      </c>
      <c r="F109" s="7">
        <v>313</v>
      </c>
      <c r="G109" s="4">
        <f t="shared" si="2"/>
        <v>1687</v>
      </c>
      <c r="H109" s="13">
        <f t="shared" si="3"/>
        <v>0.1565</v>
      </c>
    </row>
    <row r="110" spans="1:8" ht="22.5" hidden="1" outlineLevel="3">
      <c r="A110" s="2" t="s">
        <v>31</v>
      </c>
      <c r="B110" s="3" t="s">
        <v>126</v>
      </c>
      <c r="C110" s="3" t="s">
        <v>137</v>
      </c>
      <c r="D110" s="3"/>
      <c r="E110" s="4">
        <v>5000</v>
      </c>
      <c r="F110" s="4">
        <v>2095.02</v>
      </c>
      <c r="G110" s="4">
        <f t="shared" si="2"/>
        <v>2904.98</v>
      </c>
      <c r="H110" s="13">
        <f t="shared" si="3"/>
        <v>0.41900399999999999</v>
      </c>
    </row>
    <row r="111" spans="1:8" hidden="1" outlineLevel="7">
      <c r="A111" s="5" t="s">
        <v>35</v>
      </c>
      <c r="B111" s="6" t="s">
        <v>126</v>
      </c>
      <c r="C111" s="6" t="s">
        <v>137</v>
      </c>
      <c r="D111" s="6" t="s">
        <v>36</v>
      </c>
      <c r="E111" s="7">
        <v>5000</v>
      </c>
      <c r="F111" s="7">
        <v>2095.02</v>
      </c>
      <c r="G111" s="4">
        <f t="shared" si="2"/>
        <v>2904.98</v>
      </c>
      <c r="H111" s="13">
        <f t="shared" si="3"/>
        <v>0.41900399999999999</v>
      </c>
    </row>
    <row r="112" spans="1:8" ht="78.75" hidden="1" outlineLevel="2">
      <c r="A112" s="2" t="s">
        <v>138</v>
      </c>
      <c r="B112" s="3" t="s">
        <v>126</v>
      </c>
      <c r="C112" s="3" t="s">
        <v>139</v>
      </c>
      <c r="D112" s="3"/>
      <c r="E112" s="4">
        <v>496530</v>
      </c>
      <c r="F112" s="4">
        <v>493230.13</v>
      </c>
      <c r="G112" s="4">
        <f t="shared" si="2"/>
        <v>3299.8699999999953</v>
      </c>
      <c r="H112" s="13">
        <f t="shared" si="3"/>
        <v>0.99335413771574732</v>
      </c>
    </row>
    <row r="113" spans="1:8" ht="33.75" hidden="1" outlineLevel="3">
      <c r="A113" s="2" t="s">
        <v>129</v>
      </c>
      <c r="B113" s="3" t="s">
        <v>126</v>
      </c>
      <c r="C113" s="3" t="s">
        <v>140</v>
      </c>
      <c r="D113" s="3"/>
      <c r="E113" s="4">
        <v>494530</v>
      </c>
      <c r="F113" s="4">
        <v>492765.89</v>
      </c>
      <c r="G113" s="4">
        <f t="shared" si="2"/>
        <v>1764.109999999986</v>
      </c>
      <c r="H113" s="13">
        <f t="shared" si="3"/>
        <v>0.99643275433239642</v>
      </c>
    </row>
    <row r="114" spans="1:8" hidden="1" outlineLevel="7">
      <c r="A114" s="5" t="s">
        <v>131</v>
      </c>
      <c r="B114" s="6" t="s">
        <v>126</v>
      </c>
      <c r="C114" s="6" t="s">
        <v>140</v>
      </c>
      <c r="D114" s="6" t="s">
        <v>132</v>
      </c>
      <c r="E114" s="7">
        <v>320000</v>
      </c>
      <c r="F114" s="7">
        <v>319514.02</v>
      </c>
      <c r="G114" s="4">
        <f t="shared" si="2"/>
        <v>485.97999999998137</v>
      </c>
      <c r="H114" s="13">
        <f t="shared" si="3"/>
        <v>0.99848131250000005</v>
      </c>
    </row>
    <row r="115" spans="1:8" ht="56.25" hidden="1" outlineLevel="7">
      <c r="A115" s="5" t="s">
        <v>133</v>
      </c>
      <c r="B115" s="6" t="s">
        <v>126</v>
      </c>
      <c r="C115" s="6" t="s">
        <v>140</v>
      </c>
      <c r="D115" s="6" t="s">
        <v>134</v>
      </c>
      <c r="E115" s="7">
        <v>96530</v>
      </c>
      <c r="F115" s="7">
        <v>96493.3</v>
      </c>
      <c r="G115" s="4">
        <f t="shared" si="2"/>
        <v>36.69999999999709</v>
      </c>
      <c r="H115" s="13">
        <f t="shared" si="3"/>
        <v>0.99961980731378852</v>
      </c>
    </row>
    <row r="116" spans="1:8" hidden="1" outlineLevel="7">
      <c r="A116" s="5" t="s">
        <v>21</v>
      </c>
      <c r="B116" s="6" t="s">
        <v>126</v>
      </c>
      <c r="C116" s="6" t="s">
        <v>140</v>
      </c>
      <c r="D116" s="6" t="s">
        <v>22</v>
      </c>
      <c r="E116" s="7">
        <v>78000</v>
      </c>
      <c r="F116" s="7">
        <v>76758.570000000007</v>
      </c>
      <c r="G116" s="4">
        <f t="shared" si="2"/>
        <v>1241.429999999993</v>
      </c>
      <c r="H116" s="13">
        <f t="shared" si="3"/>
        <v>0.98408423076923091</v>
      </c>
    </row>
    <row r="117" spans="1:8" ht="22.5" hidden="1" outlineLevel="3">
      <c r="A117" s="2" t="s">
        <v>31</v>
      </c>
      <c r="B117" s="3" t="s">
        <v>126</v>
      </c>
      <c r="C117" s="3" t="s">
        <v>141</v>
      </c>
      <c r="D117" s="3"/>
      <c r="E117" s="4">
        <v>2000</v>
      </c>
      <c r="F117" s="4">
        <v>464.24</v>
      </c>
      <c r="G117" s="4">
        <f t="shared" si="2"/>
        <v>1535.76</v>
      </c>
      <c r="H117" s="13">
        <f t="shared" si="3"/>
        <v>0.23211999999999999</v>
      </c>
    </row>
    <row r="118" spans="1:8" hidden="1" outlineLevel="7">
      <c r="A118" s="5" t="s">
        <v>35</v>
      </c>
      <c r="B118" s="6" t="s">
        <v>126</v>
      </c>
      <c r="C118" s="6" t="s">
        <v>141</v>
      </c>
      <c r="D118" s="6" t="s">
        <v>36</v>
      </c>
      <c r="E118" s="7">
        <v>2000</v>
      </c>
      <c r="F118" s="7">
        <v>464.24</v>
      </c>
      <c r="G118" s="4">
        <f t="shared" si="2"/>
        <v>1535.76</v>
      </c>
      <c r="H118" s="13">
        <f t="shared" si="3"/>
        <v>0.23211999999999999</v>
      </c>
    </row>
    <row r="119" spans="1:8" ht="33.75" hidden="1" outlineLevel="2">
      <c r="A119" s="2" t="s">
        <v>25</v>
      </c>
      <c r="B119" s="3" t="s">
        <v>142</v>
      </c>
      <c r="C119" s="3" t="s">
        <v>26</v>
      </c>
      <c r="D119" s="3"/>
      <c r="E119" s="4">
        <v>55701</v>
      </c>
      <c r="F119" s="4">
        <v>55700.65</v>
      </c>
      <c r="G119" s="4">
        <f t="shared" si="2"/>
        <v>0.34999999999854481</v>
      </c>
      <c r="H119" s="13">
        <f t="shared" si="3"/>
        <v>0.99999371645033308</v>
      </c>
    </row>
    <row r="120" spans="1:8" ht="45" hidden="1" outlineLevel="3">
      <c r="A120" s="2" t="s">
        <v>143</v>
      </c>
      <c r="B120" s="3" t="s">
        <v>142</v>
      </c>
      <c r="C120" s="3" t="s">
        <v>144</v>
      </c>
      <c r="D120" s="3"/>
      <c r="E120" s="4">
        <v>55701</v>
      </c>
      <c r="F120" s="4">
        <v>55700.65</v>
      </c>
      <c r="G120" s="4">
        <f t="shared" si="2"/>
        <v>0.34999999999854481</v>
      </c>
      <c r="H120" s="13">
        <f t="shared" si="3"/>
        <v>0.99999371645033308</v>
      </c>
    </row>
    <row r="121" spans="1:8" ht="22.5" hidden="1" outlineLevel="7">
      <c r="A121" s="5" t="s">
        <v>145</v>
      </c>
      <c r="B121" s="6" t="s">
        <v>142</v>
      </c>
      <c r="C121" s="6" t="s">
        <v>144</v>
      </c>
      <c r="D121" s="6" t="s">
        <v>146</v>
      </c>
      <c r="E121" s="7">
        <v>55701</v>
      </c>
      <c r="F121" s="7">
        <v>55700.65</v>
      </c>
      <c r="G121" s="4">
        <f t="shared" si="2"/>
        <v>0.34999999999854481</v>
      </c>
      <c r="H121" s="13">
        <f t="shared" si="3"/>
        <v>0.99999371645033308</v>
      </c>
    </row>
    <row r="122" spans="1:8">
      <c r="A122" s="8" t="s">
        <v>147</v>
      </c>
      <c r="B122" s="9"/>
      <c r="C122" s="9"/>
      <c r="D122" s="9"/>
      <c r="E122" s="10">
        <f>E13+E54+E60+E70+E79+E101+E69</f>
        <v>9858540.9499999993</v>
      </c>
      <c r="F122" s="10">
        <f>F13+F54+F60+F70+F79+F101</f>
        <v>4705105.4399999995</v>
      </c>
      <c r="G122" s="4">
        <f t="shared" si="2"/>
        <v>5153435.51</v>
      </c>
      <c r="H122" s="13">
        <f t="shared" si="3"/>
        <v>0.47726184471546979</v>
      </c>
    </row>
  </sheetData>
  <autoFilter ref="A12:H122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&amp;RПриложение 3 к отчету об исполнении бюджета Сысоевского с\п за 2020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2021-03-17T14:07:24Z</cp:lastPrinted>
  <dcterms:created xsi:type="dcterms:W3CDTF">2020-01-14T12:02:34Z</dcterms:created>
  <dcterms:modified xsi:type="dcterms:W3CDTF">2021-07-16T12:24:34Z</dcterms:modified>
</cp:coreProperties>
</file>